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isão Técnica de Pagamentos\ESTAGIÁRIOS CIEE\RECESSO ESTAGIÁRIO PRÉDIO\1º SEM. 2025\"/>
    </mc:Choice>
  </mc:AlternateContent>
  <xr:revisionPtr revIDLastSave="0" documentId="13_ncr:1_{E3C84C57-9BC7-455F-8E30-4213EA76E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SE08 - DPE" sheetId="2" r:id="rId1"/>
    <sheet name="SESE09 - DOE" sheetId="3" r:id="rId2"/>
    <sheet name="SESE10 - DRHE" sheetId="4" r:id="rId3"/>
    <sheet name="SESE11 - DPOE" sheetId="5" r:id="rId4"/>
    <sheet name="SESE13 - DTIE" sheetId="6" r:id="rId5"/>
    <sheet name="SESE14 - DLSE" sheetId="7" r:id="rId6"/>
    <sheet name="SESE16 - SUPERVISÃO" sheetId="8" r:id="rId7"/>
    <sheet name="GABINETE - SE" sheetId="9" r:id="rId8"/>
  </sheets>
  <definedNames>
    <definedName name="_xlnm._FilterDatabase" localSheetId="7" hidden="1">'GABINETE - SE'!$A$8:$R$61</definedName>
    <definedName name="_xlnm._FilterDatabase" localSheetId="0" hidden="1">'SESE08 - DPE'!$A$8:$R$23</definedName>
    <definedName name="_xlnm._FilterDatabase" localSheetId="1" hidden="1">'SESE09 - DOE'!$A$8:$R$9</definedName>
    <definedName name="_xlnm._FilterDatabase" localSheetId="2" hidden="1">'SESE10 - DRHE'!$A$8:$R$14</definedName>
    <definedName name="_xlnm._FilterDatabase" localSheetId="3" hidden="1">'SESE11 - DPOE'!$A$8:$R$14</definedName>
    <definedName name="_xlnm._FilterDatabase" localSheetId="4" hidden="1">'SESE13 - DTIE'!$A$8:$R$18</definedName>
    <definedName name="_xlnm._FilterDatabase" localSheetId="5" hidden="1">'SESE14 - DLSE'!$A$8:$R$12</definedName>
    <definedName name="_xlnm._FilterDatabase" localSheetId="6" hidden="1">'SESE16 - SUPERVISÃO'!$A$8:$R$9</definedName>
  </definedNames>
  <calcPr calcId="191029"/>
</workbook>
</file>

<file path=xl/calcChain.xml><?xml version="1.0" encoding="utf-8"?>
<calcChain xmlns="http://schemas.openxmlformats.org/spreadsheetml/2006/main">
  <c r="M61" i="9" l="1"/>
  <c r="G61" i="9"/>
  <c r="H61" i="9" s="1"/>
  <c r="K61" i="9" s="1"/>
  <c r="L61" i="9" s="1"/>
  <c r="M60" i="9"/>
  <c r="G60" i="9"/>
  <c r="H60" i="9" s="1"/>
  <c r="K60" i="9" s="1"/>
  <c r="M59" i="9"/>
  <c r="G59" i="9"/>
  <c r="H59" i="9" s="1"/>
  <c r="K59" i="9" s="1"/>
  <c r="L59" i="9" s="1"/>
  <c r="M58" i="9"/>
  <c r="G58" i="9"/>
  <c r="H58" i="9" s="1"/>
  <c r="K58" i="9" s="1"/>
  <c r="M57" i="9"/>
  <c r="G57" i="9"/>
  <c r="H57" i="9" s="1"/>
  <c r="K57" i="9" s="1"/>
  <c r="L57" i="9" s="1"/>
  <c r="M56" i="9"/>
  <c r="G56" i="9"/>
  <c r="H56" i="9" s="1"/>
  <c r="K56" i="9" s="1"/>
  <c r="L56" i="9" s="1"/>
  <c r="M55" i="9"/>
  <c r="G55" i="9"/>
  <c r="H55" i="9" s="1"/>
  <c r="K55" i="9" s="1"/>
  <c r="L55" i="9" s="1"/>
  <c r="M54" i="9"/>
  <c r="G54" i="9"/>
  <c r="H54" i="9" s="1"/>
  <c r="K54" i="9" s="1"/>
  <c r="L54" i="9" s="1"/>
  <c r="M53" i="9"/>
  <c r="H53" i="9"/>
  <c r="K53" i="9" s="1"/>
  <c r="L53" i="9" s="1"/>
  <c r="G53" i="9"/>
  <c r="M52" i="9"/>
  <c r="G52" i="9"/>
  <c r="H52" i="9" s="1"/>
  <c r="K52" i="9" s="1"/>
  <c r="L52" i="9" s="1"/>
  <c r="M51" i="9"/>
  <c r="G51" i="9"/>
  <c r="H51" i="9" s="1"/>
  <c r="K51" i="9" s="1"/>
  <c r="M50" i="9"/>
  <c r="G50" i="9"/>
  <c r="H50" i="9" s="1"/>
  <c r="K50" i="9" s="1"/>
  <c r="L50" i="9" s="1"/>
  <c r="M49" i="9"/>
  <c r="G49" i="9"/>
  <c r="H49" i="9" s="1"/>
  <c r="K49" i="9" s="1"/>
  <c r="L49" i="9" s="1"/>
  <c r="M48" i="9"/>
  <c r="G48" i="9"/>
  <c r="H48" i="9" s="1"/>
  <c r="K48" i="9" s="1"/>
  <c r="L48" i="9" s="1"/>
  <c r="M47" i="9"/>
  <c r="G47" i="9"/>
  <c r="H47" i="9" s="1"/>
  <c r="K47" i="9" s="1"/>
  <c r="L47" i="9" s="1"/>
  <c r="M46" i="9"/>
  <c r="G46" i="9"/>
  <c r="H46" i="9" s="1"/>
  <c r="K46" i="9" s="1"/>
  <c r="L46" i="9" s="1"/>
  <c r="M45" i="9"/>
  <c r="G45" i="9"/>
  <c r="H45" i="9" s="1"/>
  <c r="K45" i="9" s="1"/>
  <c r="L45" i="9" s="1"/>
  <c r="M44" i="9"/>
  <c r="G44" i="9"/>
  <c r="H44" i="9" s="1"/>
  <c r="K44" i="9" s="1"/>
  <c r="M43" i="9"/>
  <c r="G43" i="9"/>
  <c r="H43" i="9" s="1"/>
  <c r="K43" i="9" s="1"/>
  <c r="L43" i="9" s="1"/>
  <c r="M42" i="9"/>
  <c r="G42" i="9"/>
  <c r="H42" i="9" s="1"/>
  <c r="K42" i="9" s="1"/>
  <c r="M41" i="9"/>
  <c r="G41" i="9"/>
  <c r="H41" i="9" s="1"/>
  <c r="K41" i="9" s="1"/>
  <c r="L41" i="9" s="1"/>
  <c r="M40" i="9"/>
  <c r="G40" i="9"/>
  <c r="H40" i="9" s="1"/>
  <c r="K40" i="9" s="1"/>
  <c r="L40" i="9" s="1"/>
  <c r="M39" i="9"/>
  <c r="G39" i="9"/>
  <c r="H39" i="9" s="1"/>
  <c r="K39" i="9" s="1"/>
  <c r="L39" i="9" s="1"/>
  <c r="M38" i="9"/>
  <c r="G38" i="9"/>
  <c r="H38" i="9" s="1"/>
  <c r="K38" i="9" s="1"/>
  <c r="L38" i="9" s="1"/>
  <c r="M37" i="9"/>
  <c r="H37" i="9"/>
  <c r="K37" i="9" s="1"/>
  <c r="L37" i="9" s="1"/>
  <c r="G37" i="9"/>
  <c r="M36" i="9"/>
  <c r="G36" i="9"/>
  <c r="H36" i="9" s="1"/>
  <c r="K36" i="9" s="1"/>
  <c r="L36" i="9" s="1"/>
  <c r="M35" i="9"/>
  <c r="G35" i="9"/>
  <c r="H35" i="9" s="1"/>
  <c r="K35" i="9" s="1"/>
  <c r="M34" i="9"/>
  <c r="G34" i="9"/>
  <c r="H34" i="9" s="1"/>
  <c r="K34" i="9" s="1"/>
  <c r="L34" i="9" s="1"/>
  <c r="M33" i="9"/>
  <c r="G33" i="9"/>
  <c r="H33" i="9" s="1"/>
  <c r="K33" i="9" s="1"/>
  <c r="L33" i="9" s="1"/>
  <c r="M32" i="9"/>
  <c r="G32" i="9"/>
  <c r="H32" i="9" s="1"/>
  <c r="K32" i="9" s="1"/>
  <c r="L32" i="9" s="1"/>
  <c r="M31" i="9"/>
  <c r="G31" i="9"/>
  <c r="H31" i="9" s="1"/>
  <c r="K31" i="9" s="1"/>
  <c r="L31" i="9" s="1"/>
  <c r="M30" i="9"/>
  <c r="G30" i="9"/>
  <c r="H30" i="9" s="1"/>
  <c r="K30" i="9" s="1"/>
  <c r="L30" i="9" s="1"/>
  <c r="M29" i="9"/>
  <c r="G29" i="9"/>
  <c r="H29" i="9" s="1"/>
  <c r="K29" i="9" s="1"/>
  <c r="L29" i="9" s="1"/>
  <c r="M28" i="9"/>
  <c r="G28" i="9"/>
  <c r="H28" i="9" s="1"/>
  <c r="K28" i="9" s="1"/>
  <c r="M27" i="9"/>
  <c r="G27" i="9"/>
  <c r="H27" i="9" s="1"/>
  <c r="K27" i="9" s="1"/>
  <c r="L27" i="9" s="1"/>
  <c r="M26" i="9"/>
  <c r="G26" i="9"/>
  <c r="H26" i="9" s="1"/>
  <c r="K26" i="9" s="1"/>
  <c r="M25" i="9"/>
  <c r="G25" i="9"/>
  <c r="H25" i="9" s="1"/>
  <c r="K25" i="9" s="1"/>
  <c r="L25" i="9" s="1"/>
  <c r="M24" i="9"/>
  <c r="G24" i="9"/>
  <c r="H24" i="9" s="1"/>
  <c r="K24" i="9" s="1"/>
  <c r="L24" i="9" s="1"/>
  <c r="M23" i="9"/>
  <c r="G23" i="9"/>
  <c r="H23" i="9" s="1"/>
  <c r="K23" i="9" s="1"/>
  <c r="L23" i="9" s="1"/>
  <c r="M22" i="9"/>
  <c r="G22" i="9"/>
  <c r="H22" i="9" s="1"/>
  <c r="K22" i="9" s="1"/>
  <c r="L22" i="9" s="1"/>
  <c r="M21" i="9"/>
  <c r="H21" i="9"/>
  <c r="K21" i="9" s="1"/>
  <c r="L21" i="9" s="1"/>
  <c r="G21" i="9"/>
  <c r="M20" i="9"/>
  <c r="G20" i="9"/>
  <c r="H20" i="9" s="1"/>
  <c r="K20" i="9" s="1"/>
  <c r="L20" i="9" s="1"/>
  <c r="M19" i="9"/>
  <c r="G19" i="9"/>
  <c r="H19" i="9" s="1"/>
  <c r="K19" i="9" s="1"/>
  <c r="M18" i="9"/>
  <c r="G18" i="9"/>
  <c r="H18" i="9" s="1"/>
  <c r="K18" i="9" s="1"/>
  <c r="L18" i="9" s="1"/>
  <c r="M17" i="9"/>
  <c r="G17" i="9"/>
  <c r="H17" i="9" s="1"/>
  <c r="K17" i="9" s="1"/>
  <c r="L17" i="9" s="1"/>
  <c r="M16" i="9"/>
  <c r="G16" i="9"/>
  <c r="H16" i="9" s="1"/>
  <c r="K16" i="9" s="1"/>
  <c r="L16" i="9" s="1"/>
  <c r="M15" i="9"/>
  <c r="G15" i="9"/>
  <c r="H15" i="9" s="1"/>
  <c r="K15" i="9" s="1"/>
  <c r="L15" i="9" s="1"/>
  <c r="M14" i="9"/>
  <c r="G14" i="9"/>
  <c r="H14" i="9" s="1"/>
  <c r="K14" i="9" s="1"/>
  <c r="L14" i="9" s="1"/>
  <c r="M13" i="9"/>
  <c r="G13" i="9"/>
  <c r="H13" i="9" s="1"/>
  <c r="K13" i="9" s="1"/>
  <c r="L13" i="9" s="1"/>
  <c r="M12" i="9"/>
  <c r="G12" i="9"/>
  <c r="H12" i="9" s="1"/>
  <c r="K12" i="9" s="1"/>
  <c r="M11" i="9"/>
  <c r="G11" i="9"/>
  <c r="H11" i="9" s="1"/>
  <c r="K11" i="9" s="1"/>
  <c r="M10" i="9"/>
  <c r="G10" i="9"/>
  <c r="H10" i="9" s="1"/>
  <c r="K10" i="9" s="1"/>
  <c r="M9" i="9"/>
  <c r="G9" i="9"/>
  <c r="H9" i="9" s="1"/>
  <c r="K9" i="9" s="1"/>
  <c r="L9" i="9" s="1"/>
  <c r="M9" i="8"/>
  <c r="G9" i="8"/>
  <c r="H9" i="8" s="1"/>
  <c r="K9" i="8" s="1"/>
  <c r="L9" i="8" s="1"/>
  <c r="M12" i="7"/>
  <c r="G12" i="7"/>
  <c r="H12" i="7" s="1"/>
  <c r="K12" i="7" s="1"/>
  <c r="L12" i="7" s="1"/>
  <c r="M11" i="7"/>
  <c r="G11" i="7"/>
  <c r="H11" i="7" s="1"/>
  <c r="K11" i="7" s="1"/>
  <c r="L11" i="7" s="1"/>
  <c r="M10" i="7"/>
  <c r="G10" i="7"/>
  <c r="H10" i="7" s="1"/>
  <c r="K10" i="7" s="1"/>
  <c r="L10" i="7" s="1"/>
  <c r="M9" i="7"/>
  <c r="G9" i="7"/>
  <c r="H9" i="7" s="1"/>
  <c r="K9" i="7" s="1"/>
  <c r="M18" i="6"/>
  <c r="H18" i="6"/>
  <c r="K18" i="6" s="1"/>
  <c r="L18" i="6" s="1"/>
  <c r="G18" i="6"/>
  <c r="M17" i="6"/>
  <c r="G17" i="6"/>
  <c r="H17" i="6" s="1"/>
  <c r="K17" i="6" s="1"/>
  <c r="M16" i="6"/>
  <c r="G16" i="6"/>
  <c r="H16" i="6" s="1"/>
  <c r="K16" i="6" s="1"/>
  <c r="M15" i="6"/>
  <c r="G15" i="6"/>
  <c r="H15" i="6" s="1"/>
  <c r="K15" i="6" s="1"/>
  <c r="L15" i="6" s="1"/>
  <c r="M14" i="6"/>
  <c r="G14" i="6"/>
  <c r="H14" i="6" s="1"/>
  <c r="K14" i="6" s="1"/>
  <c r="M13" i="6"/>
  <c r="G13" i="6"/>
  <c r="H13" i="6" s="1"/>
  <c r="K13" i="6" s="1"/>
  <c r="L13" i="6" s="1"/>
  <c r="M12" i="6"/>
  <c r="G12" i="6"/>
  <c r="H12" i="6" s="1"/>
  <c r="K12" i="6" s="1"/>
  <c r="M11" i="6"/>
  <c r="G11" i="6"/>
  <c r="H11" i="6" s="1"/>
  <c r="K11" i="6" s="1"/>
  <c r="L11" i="6" s="1"/>
  <c r="M10" i="6"/>
  <c r="G10" i="6"/>
  <c r="H10" i="6" s="1"/>
  <c r="K10" i="6" s="1"/>
  <c r="M9" i="6"/>
  <c r="G9" i="6"/>
  <c r="H9" i="6" s="1"/>
  <c r="K9" i="6" s="1"/>
  <c r="L9" i="6" s="1"/>
  <c r="M14" i="5"/>
  <c r="G14" i="5"/>
  <c r="H14" i="5" s="1"/>
  <c r="K14" i="5" s="1"/>
  <c r="L14" i="5" s="1"/>
  <c r="M13" i="5"/>
  <c r="G13" i="5"/>
  <c r="H13" i="5" s="1"/>
  <c r="K13" i="5" s="1"/>
  <c r="L13" i="5" s="1"/>
  <c r="M12" i="5"/>
  <c r="G12" i="5"/>
  <c r="H12" i="5" s="1"/>
  <c r="K12" i="5" s="1"/>
  <c r="M11" i="5"/>
  <c r="G11" i="5"/>
  <c r="H11" i="5" s="1"/>
  <c r="K11" i="5" s="1"/>
  <c r="M10" i="5"/>
  <c r="G10" i="5"/>
  <c r="H10" i="5" s="1"/>
  <c r="K10" i="5" s="1"/>
  <c r="L10" i="5" s="1"/>
  <c r="M9" i="5"/>
  <c r="G9" i="5"/>
  <c r="H9" i="5" s="1"/>
  <c r="K9" i="5" s="1"/>
  <c r="L9" i="5" s="1"/>
  <c r="M14" i="4"/>
  <c r="G14" i="4"/>
  <c r="H14" i="4" s="1"/>
  <c r="K14" i="4" s="1"/>
  <c r="L14" i="4" s="1"/>
  <c r="M13" i="4"/>
  <c r="G13" i="4"/>
  <c r="H13" i="4" s="1"/>
  <c r="K13" i="4" s="1"/>
  <c r="M12" i="4"/>
  <c r="G12" i="4"/>
  <c r="H12" i="4" s="1"/>
  <c r="K12" i="4" s="1"/>
  <c r="M11" i="4"/>
  <c r="G11" i="4"/>
  <c r="H11" i="4" s="1"/>
  <c r="K11" i="4" s="1"/>
  <c r="M10" i="4"/>
  <c r="G10" i="4"/>
  <c r="H10" i="4" s="1"/>
  <c r="K10" i="4" s="1"/>
  <c r="M9" i="4"/>
  <c r="G9" i="4"/>
  <c r="H9" i="4" s="1"/>
  <c r="K9" i="4" s="1"/>
  <c r="M9" i="3"/>
  <c r="G9" i="3"/>
  <c r="H9" i="3" s="1"/>
  <c r="K9" i="3" s="1"/>
  <c r="L9" i="3" s="1"/>
  <c r="M23" i="2"/>
  <c r="G23" i="2"/>
  <c r="H23" i="2" s="1"/>
  <c r="K23" i="2" s="1"/>
  <c r="M22" i="2"/>
  <c r="G22" i="2"/>
  <c r="H22" i="2" s="1"/>
  <c r="K22" i="2" s="1"/>
  <c r="L22" i="2" s="1"/>
  <c r="M21" i="2"/>
  <c r="G21" i="2"/>
  <c r="H21" i="2" s="1"/>
  <c r="K21" i="2" s="1"/>
  <c r="L21" i="2" s="1"/>
  <c r="M20" i="2"/>
  <c r="G20" i="2"/>
  <c r="H20" i="2" s="1"/>
  <c r="K20" i="2" s="1"/>
  <c r="L20" i="2" s="1"/>
  <c r="M19" i="2"/>
  <c r="G19" i="2"/>
  <c r="H19" i="2" s="1"/>
  <c r="K19" i="2" s="1"/>
  <c r="L19" i="2" s="1"/>
  <c r="M18" i="2"/>
  <c r="G18" i="2"/>
  <c r="H18" i="2" s="1"/>
  <c r="K18" i="2" s="1"/>
  <c r="M17" i="2"/>
  <c r="H17" i="2"/>
  <c r="K17" i="2" s="1"/>
  <c r="L17" i="2" s="1"/>
  <c r="G17" i="2"/>
  <c r="M16" i="2"/>
  <c r="G16" i="2"/>
  <c r="H16" i="2" s="1"/>
  <c r="K16" i="2" s="1"/>
  <c r="M15" i="2"/>
  <c r="G15" i="2"/>
  <c r="H15" i="2" s="1"/>
  <c r="K15" i="2" s="1"/>
  <c r="M14" i="2"/>
  <c r="G14" i="2"/>
  <c r="H14" i="2" s="1"/>
  <c r="K14" i="2" s="1"/>
  <c r="M13" i="2"/>
  <c r="G13" i="2"/>
  <c r="H13" i="2" s="1"/>
  <c r="K13" i="2" s="1"/>
  <c r="M12" i="2"/>
  <c r="G12" i="2"/>
  <c r="H12" i="2" s="1"/>
  <c r="K12" i="2" s="1"/>
  <c r="M11" i="2"/>
  <c r="G11" i="2"/>
  <c r="H11" i="2" s="1"/>
  <c r="K11" i="2" s="1"/>
  <c r="M10" i="2"/>
  <c r="G10" i="2"/>
  <c r="H10" i="2" s="1"/>
  <c r="K10" i="2" s="1"/>
  <c r="M9" i="2"/>
  <c r="G9" i="2"/>
  <c r="H9" i="2" s="1"/>
  <c r="K9" i="2" s="1"/>
  <c r="L11" i="9" l="1"/>
  <c r="L10" i="9"/>
  <c r="L12" i="9"/>
  <c r="L19" i="9"/>
  <c r="L26" i="9"/>
  <c r="L28" i="9"/>
  <c r="L35" i="9"/>
  <c r="L42" i="9"/>
  <c r="L44" i="9"/>
  <c r="L51" i="9"/>
  <c r="L58" i="9"/>
  <c r="L60" i="9"/>
  <c r="L9" i="7"/>
  <c r="L12" i="6"/>
  <c r="L14" i="6"/>
  <c r="L16" i="6"/>
  <c r="L10" i="6"/>
  <c r="L17" i="6"/>
  <c r="L11" i="5"/>
  <c r="L12" i="5"/>
  <c r="L11" i="4"/>
  <c r="L13" i="4"/>
  <c r="L10" i="4"/>
  <c r="L12" i="4"/>
  <c r="L9" i="4"/>
  <c r="L9" i="2"/>
  <c r="L11" i="2"/>
  <c r="L13" i="2"/>
  <c r="L15" i="2"/>
  <c r="L12" i="2"/>
  <c r="L14" i="2"/>
  <c r="L16" i="2"/>
  <c r="L18" i="2"/>
  <c r="L10" i="2"/>
  <c r="L23" i="2"/>
</calcChain>
</file>

<file path=xl/sharedStrings.xml><?xml version="1.0" encoding="utf-8"?>
<sst xmlns="http://schemas.openxmlformats.org/spreadsheetml/2006/main" count="388" uniqueCount="88">
  <si>
    <t>LEONAM CAVALCANTE E SILVA</t>
  </si>
  <si>
    <t>ANIQUELINE FERREIRA SILVA DOS SANTOS</t>
  </si>
  <si>
    <t>ANTONIO ROZENIR PEREIRA DA CRUZ</t>
  </si>
  <si>
    <t xml:space="preserve">PEDRO HENRIQUE OGRISIO VICTOR </t>
  </si>
  <si>
    <t>RAQUEL COSTA IBANÊZ FOLGUÊRA</t>
  </si>
  <si>
    <t>LIVIAN BUENO ISMAEL</t>
  </si>
  <si>
    <t>DONOVAN SANTOS SILVA</t>
  </si>
  <si>
    <t>THAINA RIBEIRO COSTA</t>
  </si>
  <si>
    <t>ILDO BORGES DE CAMPOS BOLICO FERREIRA</t>
  </si>
  <si>
    <t>FERNANDA MIZUKI BEZERRA ALVES</t>
  </si>
  <si>
    <t>VERONICA ALICE DA SILVA</t>
  </si>
  <si>
    <t>ADSON RODRIGUES SIQUEIRA DO NASCIMENTO</t>
  </si>
  <si>
    <t>NEANDRO VINICIUS FERNANDES</t>
  </si>
  <si>
    <t>LUAN AMORIM SAMPAIO</t>
  </si>
  <si>
    <t>CHARLES VINICIUS ALBUQUERQUE DE OLIVEIRA</t>
  </si>
  <si>
    <t>MILENA OLIVEIRA RODRIGUES</t>
  </si>
  <si>
    <t>TALITA SIEBRA DA SILVA</t>
  </si>
  <si>
    <t>ISABELA ROBATINI DE OLIVEIRA</t>
  </si>
  <si>
    <t>BIANCA SOUZA BRITO</t>
  </si>
  <si>
    <t>NICOLE DA COSTA TASHIMA</t>
  </si>
  <si>
    <t>VINICIUS FERNANDES DE CARVALHO LOPES</t>
  </si>
  <si>
    <t>STHEFANY FERREIRA DE FREITAS</t>
  </si>
  <si>
    <t>ANA CLAUDIA MARTINS</t>
  </si>
  <si>
    <t>MARCOS PAULO DA SILVA</t>
  </si>
  <si>
    <t>ANA CAROLINE ALVES DA CRUZ</t>
  </si>
  <si>
    <t>GIOVANNA VARELA DA SILVA</t>
  </si>
  <si>
    <t>KARHEN AMORIM PEREIRA</t>
  </si>
  <si>
    <t>ANDREA GOMES ANDRELINO</t>
  </si>
  <si>
    <t>NOME</t>
  </si>
  <si>
    <t>INÍCIO</t>
  </si>
  <si>
    <t>TÉRMINO</t>
  </si>
  <si>
    <t>LOCAL DE TRABALHO</t>
  </si>
  <si>
    <t>BRUNO RAMALHO</t>
  </si>
  <si>
    <t>DAYANE CRISTINA DE CAMPOS ALVES</t>
  </si>
  <si>
    <t>EDUARDA APOLINARIO DA SILVA</t>
  </si>
  <si>
    <t>ELIAS MAX LOPES</t>
  </si>
  <si>
    <t>FELIPE MENDES GARCIA</t>
  </si>
  <si>
    <t>JULIA MOREIRA DIAS</t>
  </si>
  <si>
    <t>LARISSA COSTA MARRICHI PRATES</t>
  </si>
  <si>
    <t>LUCAS DE PASCALE SILVESTRE</t>
  </si>
  <si>
    <t xml:space="preserve">MAYNARA RIBEIRO MENDES BRAZ </t>
  </si>
  <si>
    <t>RAFAELY SANTANA GARCIA</t>
  </si>
  <si>
    <t>ROSANGELA APARECIDA ANTERO</t>
  </si>
  <si>
    <t>ANA CAROLINA MOREIRA SOARES</t>
  </si>
  <si>
    <t>EDSON PEREIRA SIMEAO</t>
  </si>
  <si>
    <t>ELAINE CRISTINA TABORDA</t>
  </si>
  <si>
    <t>JOAO VICTOR ROCHA LIMA</t>
  </si>
  <si>
    <t>JOAO VICTOR BEZERRA DE CARVALHO</t>
  </si>
  <si>
    <t>JOAO PEDRO DA SILVA</t>
  </si>
  <si>
    <t>JULIA RICARDO VIEIRA</t>
  </si>
  <si>
    <t>KELI PEREIRA SANTOS</t>
  </si>
  <si>
    <t>MARIA EDUARDA SANTOS LIMA</t>
  </si>
  <si>
    <t>MATHEUS VINICIUS MORAES BERNARDINO</t>
  </si>
  <si>
    <t>MURILO BITENCOURT TALARICO</t>
  </si>
  <si>
    <t>ROSANGELA MARIA DA SILVA ARAUJO</t>
  </si>
  <si>
    <t>TAIS DOS SANTOS ARAUJO</t>
  </si>
  <si>
    <t>Nº</t>
  </si>
  <si>
    <t>PREFEITURA DE GUARULHOS</t>
  </si>
  <si>
    <t>SECRETARIA DE EDUCAÇÃO</t>
  </si>
  <si>
    <t>DEPARTAMENTO DE RECURSOS HUMANO DA EDUCAÇÃO</t>
  </si>
  <si>
    <t>QUANTIDADE DE DIAS DEVIDOS</t>
  </si>
  <si>
    <t>QUANTD DEVIDA</t>
  </si>
  <si>
    <t>DATA INICIO 1</t>
  </si>
  <si>
    <t xml:space="preserve">DATA FIM 1 </t>
  </si>
  <si>
    <t>DATA INICIO 2</t>
  </si>
  <si>
    <t>DATA FIM 2</t>
  </si>
  <si>
    <t>OBS:</t>
  </si>
  <si>
    <t>DIAS GOZADOS 2023</t>
  </si>
  <si>
    <t>DIAS GOZADO ANO 2024</t>
  </si>
  <si>
    <t>OUVIDORIA - SE</t>
  </si>
  <si>
    <t>QUANTIDADE
MESES TRABALHADOS</t>
  </si>
  <si>
    <t>PROCURADORIA - SE</t>
  </si>
  <si>
    <t>SESE14 - DLSE</t>
  </si>
  <si>
    <t>SESE09 - DOE</t>
  </si>
  <si>
    <t>SESE08 - DPE</t>
  </si>
  <si>
    <t>SESE11 - DPOE</t>
  </si>
  <si>
    <t>SESE10 - DRHE</t>
  </si>
  <si>
    <t>SESE13 - DTIE</t>
  </si>
  <si>
    <t>DLC</t>
  </si>
  <si>
    <t>COMUNICAÇÃO - SE</t>
  </si>
  <si>
    <t>SESE16 - SUPERVISÃO</t>
  </si>
  <si>
    <t>DATA CONSIDERADA</t>
  </si>
  <si>
    <t>TERMINO CONTRATO</t>
  </si>
  <si>
    <t>KAWAN YURI PEREIRA XAVIER</t>
  </si>
  <si>
    <t>TOTAL DE DIAS PARA USUFRUIR</t>
  </si>
  <si>
    <t>ANEXO MEMORANDO CIRCULAR Nº 16/2024 - DRHE-SESE10</t>
  </si>
  <si>
    <t>PLANILHA DE AGENDAMENTO DE RECESSO REMUNERADO - ESTAGIÁRIOS CIEE</t>
  </si>
  <si>
    <t>QTD DE DIAS QUE IRÁ USUFRUIR DE ACORDO COM AS DATAS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</si>
</sst>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1" applyNumberFormat="0" applyAlignment="0" applyProtection="0"/>
    <xf numFmtId="0" fontId="4" fillId="22" borderId="2" applyNumberFormat="0" applyAlignment="0" applyProtection="0"/>
    <xf numFmtId="0" fontId="5" fillId="0" borderId="3" applyNumberFormat="0" applyFill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1" fillId="31" borderId="4" applyNumberFormat="0" applyFont="0" applyAlignment="0" applyProtection="0"/>
    <xf numFmtId="0" fontId="9" fillId="32" borderId="0" applyNumberFormat="0" applyBorder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164" fontId="19" fillId="0" borderId="0" xfId="43" applyNumberFormat="1" applyFont="1" applyProtection="1"/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164" fontId="19" fillId="0" borderId="0" xfId="43" applyNumberFormat="1" applyFont="1" applyProtection="1">
      <protection locked="0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14" fontId="20" fillId="33" borderId="10" xfId="0" applyNumberFormat="1" applyFont="1" applyFill="1" applyBorder="1" applyAlignment="1">
      <alignment horizontal="center"/>
    </xf>
    <xf numFmtId="164" fontId="20" fillId="0" borderId="10" xfId="42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164" fontId="20" fillId="33" borderId="10" xfId="42" applyNumberFormat="1" applyFont="1" applyFill="1" applyBorder="1" applyAlignment="1">
      <alignment horizontal="center"/>
    </xf>
    <xf numFmtId="164" fontId="20" fillId="33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 customBuiltin="1"/>
    <cellStyle name="Normal" xfId="0" builtinId="0"/>
    <cellStyle name="Nota" xfId="31" builtinId="10" customBuiltin="1"/>
    <cellStyle name="Ruim" xfId="32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  <cellStyle name="Vírgula" xfId="42" builtinId="3"/>
    <cellStyle name="Vírgula 2" xfId="43" xr:uid="{00000000-0005-0000-0000-00002B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0D4E9E-369C-4FB4-8E38-5D535054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80AEB4-B05F-4977-982A-E02244B4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6711FE-7CAF-4B81-AD4F-742C0792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066FA0-4E88-43D6-A317-7B738281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D557EE-46D0-4311-B9CE-CB7D9F88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C1880C-2680-4592-90A8-071777F5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00774E-943B-449B-AEB9-88BE8831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90C7F8-9CA8-40A7-BB85-E18A899A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2111-AF5E-40DE-8C7F-7244363E9EF9}">
  <dimension ref="A1:U23"/>
  <sheetViews>
    <sheetView tabSelected="1" workbookViewId="0">
      <selection activeCell="O26" sqref="O26"/>
    </sheetView>
  </sheetViews>
  <sheetFormatPr defaultRowHeight="15.75" x14ac:dyDescent="0.25"/>
  <cols>
    <col min="1" max="1" width="8.28515625" style="1" bestFit="1" customWidth="1"/>
    <col min="2" max="2" width="43" style="1" bestFit="1" customWidth="1"/>
    <col min="3" max="3" width="24.7109375" style="1" bestFit="1" customWidth="1"/>
    <col min="4" max="4" width="11" style="1" hidden="1" customWidth="1"/>
    <col min="5" max="5" width="11.140625" style="1" customWidth="1"/>
    <col min="6" max="6" width="14.5703125" style="1" hidden="1" customWidth="1"/>
    <col min="7" max="7" width="18.140625" style="1" hidden="1" customWidth="1"/>
    <col min="8" max="8" width="16.85546875" style="1" hidden="1" customWidth="1"/>
    <col min="9" max="9" width="15.85546875" style="1" hidden="1" customWidth="1"/>
    <col min="10" max="10" width="20.28515625" style="1" hidden="1" customWidth="1"/>
    <col min="11" max="11" width="15.42578125" style="1" hidden="1" customWidth="1"/>
    <col min="12" max="12" width="16.140625" style="1" customWidth="1"/>
    <col min="13" max="13" width="25.28515625" style="1" bestFit="1" customWidth="1"/>
    <col min="14" max="14" width="14.42578125" style="1" customWidth="1"/>
    <col min="15" max="15" width="13" style="1" customWidth="1"/>
    <col min="16" max="16" width="14" style="1" customWidth="1"/>
    <col min="17" max="17" width="14.140625" style="1" bestFit="1" customWidth="1"/>
    <col min="18" max="18" width="21.28515625" style="1" customWidth="1"/>
    <col min="19" max="16384" width="9.140625" style="1"/>
  </cols>
  <sheetData>
    <row r="1" spans="1:2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</row>
    <row r="2" spans="1:21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"/>
      <c r="T2" s="8"/>
      <c r="U2" s="8"/>
    </row>
    <row r="3" spans="1:2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8"/>
      <c r="T3" s="8"/>
      <c r="U3" s="8"/>
    </row>
    <row r="4" spans="1:21" x14ac:dyDescent="0.25">
      <c r="A4" s="2"/>
      <c r="B4" s="3"/>
      <c r="C4" s="3"/>
      <c r="D4" s="3"/>
      <c r="E4" s="3"/>
      <c r="F4" s="3"/>
      <c r="G4" s="21"/>
      <c r="H4" s="21"/>
      <c r="I4" s="21"/>
      <c r="J4" s="21"/>
      <c r="K4" s="21"/>
      <c r="L4" s="21"/>
      <c r="M4" s="3"/>
      <c r="N4" s="4"/>
      <c r="O4" s="4"/>
      <c r="P4" s="4"/>
      <c r="Q4" s="4"/>
      <c r="R4" s="4"/>
      <c r="S4" s="4"/>
      <c r="T4" s="4"/>
      <c r="U4" s="4"/>
    </row>
    <row r="5" spans="1:21" x14ac:dyDescent="0.25">
      <c r="A5" s="25" t="s">
        <v>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4"/>
      <c r="U5" s="4"/>
    </row>
    <row r="6" spans="1:21" x14ac:dyDescent="0.25">
      <c r="A6" s="25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8"/>
      <c r="T6" s="8"/>
      <c r="U6" s="8"/>
    </row>
    <row r="7" spans="1:21" x14ac:dyDescent="0.25">
      <c r="A7" s="5"/>
      <c r="B7" s="6"/>
      <c r="C7" s="6"/>
      <c r="D7" s="6"/>
      <c r="E7" s="6"/>
      <c r="F7" s="6"/>
      <c r="G7" s="22"/>
      <c r="H7" s="22"/>
      <c r="I7" s="22"/>
      <c r="J7" s="22"/>
      <c r="K7" s="22"/>
      <c r="L7" s="22"/>
      <c r="M7" s="6"/>
      <c r="N7" s="7"/>
      <c r="O7" s="7"/>
      <c r="P7" s="7"/>
      <c r="Q7" s="7"/>
      <c r="R7" s="7"/>
      <c r="S7" s="7"/>
      <c r="T7" s="7"/>
      <c r="U7" s="7"/>
    </row>
    <row r="8" spans="1:21" s="9" customFormat="1" ht="42" customHeight="1" x14ac:dyDescent="0.25">
      <c r="A8" s="11" t="s">
        <v>56</v>
      </c>
      <c r="B8" s="11" t="s">
        <v>28</v>
      </c>
      <c r="C8" s="11" t="s">
        <v>31</v>
      </c>
      <c r="D8" s="11" t="s">
        <v>29</v>
      </c>
      <c r="E8" s="11" t="s">
        <v>30</v>
      </c>
      <c r="F8" s="12" t="s">
        <v>81</v>
      </c>
      <c r="G8" s="12" t="s">
        <v>70</v>
      </c>
      <c r="H8" s="12" t="s">
        <v>60</v>
      </c>
      <c r="I8" s="12" t="s">
        <v>67</v>
      </c>
      <c r="J8" s="12" t="s">
        <v>68</v>
      </c>
      <c r="K8" s="12" t="s">
        <v>61</v>
      </c>
      <c r="L8" s="12" t="s">
        <v>84</v>
      </c>
      <c r="M8" s="12" t="s">
        <v>87</v>
      </c>
      <c r="N8" s="12" t="s">
        <v>62</v>
      </c>
      <c r="O8" s="12" t="s">
        <v>63</v>
      </c>
      <c r="P8" s="12" t="s">
        <v>64</v>
      </c>
      <c r="Q8" s="12" t="s">
        <v>65</v>
      </c>
      <c r="R8" s="12" t="s">
        <v>66</v>
      </c>
    </row>
    <row r="9" spans="1:21" s="10" customFormat="1" ht="12.75" x14ac:dyDescent="0.2">
      <c r="A9" s="13">
        <v>1</v>
      </c>
      <c r="B9" s="14" t="s">
        <v>43</v>
      </c>
      <c r="C9" s="13" t="s">
        <v>74</v>
      </c>
      <c r="D9" s="15">
        <v>45253</v>
      </c>
      <c r="E9" s="15">
        <v>45983</v>
      </c>
      <c r="F9" s="15">
        <v>45657</v>
      </c>
      <c r="G9" s="13">
        <f t="shared" ref="G9:G23" si="0">DATEDIF(D9,F9,"m")</f>
        <v>13</v>
      </c>
      <c r="H9" s="20">
        <f t="shared" ref="H9:H23" si="1">G9*2.5</f>
        <v>32.5</v>
      </c>
      <c r="I9" s="13">
        <v>4</v>
      </c>
      <c r="J9" s="13">
        <v>14</v>
      </c>
      <c r="K9" s="16">
        <f t="shared" ref="K9:K23" si="2">H9-I9-J9</f>
        <v>14.5</v>
      </c>
      <c r="L9" s="16">
        <f t="shared" ref="L9:L23" si="3">K9-M9</f>
        <v>14.5</v>
      </c>
      <c r="M9" s="13">
        <f t="shared" ref="M9:M23" si="4">IF(N9=0,0,DATEDIF(N9,O9,"d")+1)</f>
        <v>0</v>
      </c>
      <c r="N9" s="15"/>
      <c r="O9" s="15"/>
      <c r="P9" s="13"/>
      <c r="Q9" s="13"/>
      <c r="R9" s="13"/>
    </row>
    <row r="10" spans="1:21" s="10" customFormat="1" ht="12.75" x14ac:dyDescent="0.2">
      <c r="A10" s="17">
        <v>2</v>
      </c>
      <c r="B10" s="18" t="s">
        <v>1</v>
      </c>
      <c r="C10" s="17" t="s">
        <v>74</v>
      </c>
      <c r="D10" s="19">
        <v>45348</v>
      </c>
      <c r="E10" s="19">
        <v>45657</v>
      </c>
      <c r="F10" s="19">
        <v>45657</v>
      </c>
      <c r="G10" s="17">
        <f t="shared" si="0"/>
        <v>10</v>
      </c>
      <c r="H10" s="23">
        <f t="shared" si="1"/>
        <v>25</v>
      </c>
      <c r="I10" s="17">
        <v>0</v>
      </c>
      <c r="J10" s="17">
        <v>10</v>
      </c>
      <c r="K10" s="24">
        <f t="shared" si="2"/>
        <v>15</v>
      </c>
      <c r="L10" s="24">
        <f t="shared" si="3"/>
        <v>15</v>
      </c>
      <c r="M10" s="17">
        <f t="shared" si="4"/>
        <v>0</v>
      </c>
      <c r="N10" s="17"/>
      <c r="O10" s="17"/>
      <c r="P10" s="17"/>
      <c r="Q10" s="17"/>
      <c r="R10" s="17" t="s">
        <v>82</v>
      </c>
    </row>
    <row r="11" spans="1:21" s="10" customFormat="1" ht="12.75" x14ac:dyDescent="0.2">
      <c r="A11" s="13">
        <v>3</v>
      </c>
      <c r="B11" s="14" t="s">
        <v>6</v>
      </c>
      <c r="C11" s="13" t="s">
        <v>74</v>
      </c>
      <c r="D11" s="15">
        <v>45041</v>
      </c>
      <c r="E11" s="15">
        <v>45771</v>
      </c>
      <c r="F11" s="15">
        <v>45657</v>
      </c>
      <c r="G11" s="13">
        <f t="shared" si="0"/>
        <v>20</v>
      </c>
      <c r="H11" s="20">
        <f t="shared" si="1"/>
        <v>50</v>
      </c>
      <c r="I11" s="13">
        <v>20</v>
      </c>
      <c r="J11" s="13">
        <v>15</v>
      </c>
      <c r="K11" s="16">
        <f t="shared" si="2"/>
        <v>15</v>
      </c>
      <c r="L11" s="16">
        <f t="shared" si="3"/>
        <v>15</v>
      </c>
      <c r="M11" s="13">
        <f t="shared" si="4"/>
        <v>0</v>
      </c>
      <c r="N11" s="13"/>
      <c r="O11" s="13"/>
      <c r="P11" s="13"/>
      <c r="Q11" s="13"/>
      <c r="R11" s="13"/>
    </row>
    <row r="12" spans="1:21" s="10" customFormat="1" ht="12.75" x14ac:dyDescent="0.2">
      <c r="A12" s="13">
        <v>4</v>
      </c>
      <c r="B12" s="14" t="s">
        <v>44</v>
      </c>
      <c r="C12" s="13" t="s">
        <v>74</v>
      </c>
      <c r="D12" s="15">
        <v>45348</v>
      </c>
      <c r="E12" s="15">
        <v>45713</v>
      </c>
      <c r="F12" s="15">
        <v>45657</v>
      </c>
      <c r="G12" s="13">
        <f t="shared" si="0"/>
        <v>10</v>
      </c>
      <c r="H12" s="20">
        <f t="shared" si="1"/>
        <v>25</v>
      </c>
      <c r="I12" s="13">
        <v>0</v>
      </c>
      <c r="J12" s="13">
        <v>10</v>
      </c>
      <c r="K12" s="16">
        <f t="shared" si="2"/>
        <v>15</v>
      </c>
      <c r="L12" s="16">
        <f t="shared" si="3"/>
        <v>15</v>
      </c>
      <c r="M12" s="13">
        <f t="shared" si="4"/>
        <v>0</v>
      </c>
      <c r="N12" s="13"/>
      <c r="O12" s="13"/>
      <c r="P12" s="13"/>
      <c r="Q12" s="13"/>
      <c r="R12" s="13"/>
    </row>
    <row r="13" spans="1:21" s="10" customFormat="1" ht="12.75" x14ac:dyDescent="0.2">
      <c r="A13" s="13">
        <v>5</v>
      </c>
      <c r="B13" s="14" t="s">
        <v>45</v>
      </c>
      <c r="C13" s="13" t="s">
        <v>74</v>
      </c>
      <c r="D13" s="15">
        <v>45253</v>
      </c>
      <c r="E13" s="15">
        <v>45838</v>
      </c>
      <c r="F13" s="15">
        <v>45657</v>
      </c>
      <c r="G13" s="13">
        <f t="shared" si="0"/>
        <v>13</v>
      </c>
      <c r="H13" s="20">
        <f t="shared" si="1"/>
        <v>32.5</v>
      </c>
      <c r="I13" s="13">
        <v>4</v>
      </c>
      <c r="J13" s="13">
        <v>14</v>
      </c>
      <c r="K13" s="16">
        <f t="shared" si="2"/>
        <v>14.5</v>
      </c>
      <c r="L13" s="16">
        <f t="shared" si="3"/>
        <v>14.5</v>
      </c>
      <c r="M13" s="13">
        <f t="shared" si="4"/>
        <v>0</v>
      </c>
      <c r="N13" s="13"/>
      <c r="O13" s="13"/>
      <c r="P13" s="13"/>
      <c r="Q13" s="13"/>
      <c r="R13" s="13"/>
    </row>
    <row r="14" spans="1:21" s="10" customFormat="1" ht="12.75" x14ac:dyDescent="0.2">
      <c r="A14" s="17">
        <v>6</v>
      </c>
      <c r="B14" s="18" t="s">
        <v>9</v>
      </c>
      <c r="C14" s="17" t="s">
        <v>74</v>
      </c>
      <c r="D14" s="19">
        <v>45348</v>
      </c>
      <c r="E14" s="19">
        <v>45657</v>
      </c>
      <c r="F14" s="19">
        <v>45657</v>
      </c>
      <c r="G14" s="17">
        <f t="shared" si="0"/>
        <v>10</v>
      </c>
      <c r="H14" s="23">
        <f t="shared" si="1"/>
        <v>25</v>
      </c>
      <c r="I14" s="17">
        <v>0</v>
      </c>
      <c r="J14" s="17">
        <v>10</v>
      </c>
      <c r="K14" s="24">
        <f t="shared" si="2"/>
        <v>15</v>
      </c>
      <c r="L14" s="24">
        <f t="shared" si="3"/>
        <v>15</v>
      </c>
      <c r="M14" s="17">
        <f t="shared" si="4"/>
        <v>0</v>
      </c>
      <c r="N14" s="17"/>
      <c r="O14" s="17"/>
      <c r="P14" s="17"/>
      <c r="Q14" s="17"/>
      <c r="R14" s="17" t="s">
        <v>82</v>
      </c>
    </row>
    <row r="15" spans="1:21" s="10" customFormat="1" ht="12.75" x14ac:dyDescent="0.2">
      <c r="A15" s="13">
        <v>7</v>
      </c>
      <c r="B15" s="14" t="s">
        <v>25</v>
      </c>
      <c r="C15" s="13" t="s">
        <v>74</v>
      </c>
      <c r="D15" s="15">
        <v>45579</v>
      </c>
      <c r="E15" s="15">
        <v>45943</v>
      </c>
      <c r="F15" s="15">
        <v>45657</v>
      </c>
      <c r="G15" s="13">
        <f t="shared" si="0"/>
        <v>2</v>
      </c>
      <c r="H15" s="20">
        <f t="shared" si="1"/>
        <v>5</v>
      </c>
      <c r="I15" s="13">
        <v>0</v>
      </c>
      <c r="J15" s="13">
        <v>0</v>
      </c>
      <c r="K15" s="16">
        <f t="shared" si="2"/>
        <v>5</v>
      </c>
      <c r="L15" s="16">
        <f t="shared" si="3"/>
        <v>5</v>
      </c>
      <c r="M15" s="13">
        <f t="shared" si="4"/>
        <v>0</v>
      </c>
      <c r="N15" s="13"/>
      <c r="O15" s="13"/>
      <c r="P15" s="13"/>
      <c r="Q15" s="13"/>
      <c r="R15" s="13"/>
    </row>
    <row r="16" spans="1:21" s="10" customFormat="1" ht="12.75" x14ac:dyDescent="0.2">
      <c r="A16" s="13">
        <v>8</v>
      </c>
      <c r="B16" s="14" t="s">
        <v>17</v>
      </c>
      <c r="C16" s="13" t="s">
        <v>74</v>
      </c>
      <c r="D16" s="15">
        <v>45519</v>
      </c>
      <c r="E16" s="15">
        <v>45883</v>
      </c>
      <c r="F16" s="15">
        <v>45657</v>
      </c>
      <c r="G16" s="13">
        <f t="shared" si="0"/>
        <v>4</v>
      </c>
      <c r="H16" s="20">
        <f t="shared" si="1"/>
        <v>10</v>
      </c>
      <c r="I16" s="13">
        <v>0</v>
      </c>
      <c r="J16" s="13">
        <v>0</v>
      </c>
      <c r="K16" s="16">
        <f t="shared" si="2"/>
        <v>10</v>
      </c>
      <c r="L16" s="16">
        <f t="shared" si="3"/>
        <v>10</v>
      </c>
      <c r="M16" s="13">
        <f t="shared" si="4"/>
        <v>0</v>
      </c>
      <c r="N16" s="13"/>
      <c r="O16" s="13"/>
      <c r="P16" s="13"/>
      <c r="Q16" s="13"/>
      <c r="R16" s="13"/>
    </row>
    <row r="17" spans="1:18" s="10" customFormat="1" ht="12.75" x14ac:dyDescent="0.2">
      <c r="A17" s="13">
        <v>9</v>
      </c>
      <c r="B17" s="14" t="s">
        <v>37</v>
      </c>
      <c r="C17" s="13" t="s">
        <v>74</v>
      </c>
      <c r="D17" s="15">
        <v>45537</v>
      </c>
      <c r="E17" s="15">
        <v>45901</v>
      </c>
      <c r="F17" s="15">
        <v>45657</v>
      </c>
      <c r="G17" s="13">
        <f t="shared" si="0"/>
        <v>3</v>
      </c>
      <c r="H17" s="20">
        <f t="shared" si="1"/>
        <v>7.5</v>
      </c>
      <c r="I17" s="13">
        <v>0</v>
      </c>
      <c r="J17" s="13">
        <v>0</v>
      </c>
      <c r="K17" s="16">
        <f t="shared" si="2"/>
        <v>7.5</v>
      </c>
      <c r="L17" s="16">
        <f t="shared" si="3"/>
        <v>7.5</v>
      </c>
      <c r="M17" s="13">
        <f t="shared" si="4"/>
        <v>0</v>
      </c>
      <c r="N17" s="13"/>
      <c r="O17" s="13"/>
      <c r="P17" s="13"/>
      <c r="Q17" s="13"/>
      <c r="R17" s="13"/>
    </row>
    <row r="18" spans="1:18" s="10" customFormat="1" ht="12.75" x14ac:dyDescent="0.2">
      <c r="A18" s="13">
        <v>10</v>
      </c>
      <c r="B18" s="14" t="s">
        <v>50</v>
      </c>
      <c r="C18" s="13" t="s">
        <v>74</v>
      </c>
      <c r="D18" s="15">
        <v>45041</v>
      </c>
      <c r="E18" s="15">
        <v>45771</v>
      </c>
      <c r="F18" s="15">
        <v>45657</v>
      </c>
      <c r="G18" s="13">
        <f t="shared" si="0"/>
        <v>20</v>
      </c>
      <c r="H18" s="20">
        <f t="shared" si="1"/>
        <v>50</v>
      </c>
      <c r="I18" s="13">
        <v>20</v>
      </c>
      <c r="J18" s="13">
        <v>15</v>
      </c>
      <c r="K18" s="16">
        <f t="shared" si="2"/>
        <v>15</v>
      </c>
      <c r="L18" s="16">
        <f t="shared" si="3"/>
        <v>15</v>
      </c>
      <c r="M18" s="13">
        <f t="shared" si="4"/>
        <v>0</v>
      </c>
      <c r="N18" s="13"/>
      <c r="O18" s="13"/>
      <c r="P18" s="13"/>
      <c r="Q18" s="13"/>
      <c r="R18" s="13"/>
    </row>
    <row r="19" spans="1:18" s="10" customFormat="1" ht="12.75" x14ac:dyDescent="0.2">
      <c r="A19" s="13">
        <v>11</v>
      </c>
      <c r="B19" s="14" t="s">
        <v>41</v>
      </c>
      <c r="C19" s="13" t="s">
        <v>74</v>
      </c>
      <c r="D19" s="15">
        <v>45348</v>
      </c>
      <c r="E19" s="15">
        <v>45713</v>
      </c>
      <c r="F19" s="15">
        <v>45657</v>
      </c>
      <c r="G19" s="13">
        <f t="shared" si="0"/>
        <v>10</v>
      </c>
      <c r="H19" s="20">
        <f t="shared" si="1"/>
        <v>25</v>
      </c>
      <c r="I19" s="13">
        <v>0</v>
      </c>
      <c r="J19" s="13">
        <v>10</v>
      </c>
      <c r="K19" s="16">
        <f t="shared" si="2"/>
        <v>15</v>
      </c>
      <c r="L19" s="16">
        <f t="shared" si="3"/>
        <v>15</v>
      </c>
      <c r="M19" s="13">
        <f t="shared" si="4"/>
        <v>0</v>
      </c>
      <c r="N19" s="13"/>
      <c r="O19" s="13"/>
      <c r="P19" s="13"/>
      <c r="Q19" s="13"/>
      <c r="R19" s="13"/>
    </row>
    <row r="20" spans="1:18" s="10" customFormat="1" ht="12.75" x14ac:dyDescent="0.2">
      <c r="A20" s="13">
        <v>12</v>
      </c>
      <c r="B20" s="14" t="s">
        <v>21</v>
      </c>
      <c r="C20" s="13" t="s">
        <v>74</v>
      </c>
      <c r="D20" s="15">
        <v>45530</v>
      </c>
      <c r="E20" s="15">
        <v>45894</v>
      </c>
      <c r="F20" s="15">
        <v>45657</v>
      </c>
      <c r="G20" s="13">
        <f t="shared" si="0"/>
        <v>4</v>
      </c>
      <c r="H20" s="20">
        <f t="shared" si="1"/>
        <v>10</v>
      </c>
      <c r="I20" s="13">
        <v>0</v>
      </c>
      <c r="J20" s="13">
        <v>0</v>
      </c>
      <c r="K20" s="16">
        <f t="shared" si="2"/>
        <v>10</v>
      </c>
      <c r="L20" s="16">
        <f t="shared" si="3"/>
        <v>10</v>
      </c>
      <c r="M20" s="13">
        <f t="shared" si="4"/>
        <v>0</v>
      </c>
      <c r="N20" s="13"/>
      <c r="O20" s="13"/>
      <c r="P20" s="13"/>
      <c r="Q20" s="13"/>
      <c r="R20" s="13"/>
    </row>
    <row r="21" spans="1:18" s="10" customFormat="1" ht="12.75" x14ac:dyDescent="0.2">
      <c r="A21" s="13">
        <v>13</v>
      </c>
      <c r="B21" s="14" t="s">
        <v>55</v>
      </c>
      <c r="C21" s="13" t="s">
        <v>74</v>
      </c>
      <c r="D21" s="15">
        <v>45168</v>
      </c>
      <c r="E21" s="15">
        <v>45838</v>
      </c>
      <c r="F21" s="15">
        <v>45657</v>
      </c>
      <c r="G21" s="13">
        <f t="shared" si="0"/>
        <v>16</v>
      </c>
      <c r="H21" s="20">
        <f t="shared" si="1"/>
        <v>40</v>
      </c>
      <c r="I21" s="13">
        <v>10</v>
      </c>
      <c r="J21" s="13">
        <v>15</v>
      </c>
      <c r="K21" s="16">
        <f t="shared" si="2"/>
        <v>15</v>
      </c>
      <c r="L21" s="16">
        <f t="shared" si="3"/>
        <v>15</v>
      </c>
      <c r="M21" s="13">
        <f t="shared" si="4"/>
        <v>0</v>
      </c>
      <c r="N21" s="13"/>
      <c r="O21" s="13"/>
      <c r="P21" s="13"/>
      <c r="Q21" s="13"/>
      <c r="R21" s="13"/>
    </row>
    <row r="22" spans="1:18" s="10" customFormat="1" ht="12.75" x14ac:dyDescent="0.2">
      <c r="A22" s="13">
        <v>14</v>
      </c>
      <c r="B22" s="14" t="s">
        <v>7</v>
      </c>
      <c r="C22" s="13" t="s">
        <v>74</v>
      </c>
      <c r="D22" s="15">
        <v>45397</v>
      </c>
      <c r="E22" s="15">
        <v>45761</v>
      </c>
      <c r="F22" s="15">
        <v>45657</v>
      </c>
      <c r="G22" s="13">
        <f t="shared" si="0"/>
        <v>8</v>
      </c>
      <c r="H22" s="20">
        <f t="shared" si="1"/>
        <v>20</v>
      </c>
      <c r="I22" s="13">
        <v>0</v>
      </c>
      <c r="J22" s="13">
        <v>5</v>
      </c>
      <c r="K22" s="16">
        <f t="shared" si="2"/>
        <v>15</v>
      </c>
      <c r="L22" s="16">
        <f t="shared" si="3"/>
        <v>15</v>
      </c>
      <c r="M22" s="13">
        <f t="shared" si="4"/>
        <v>0</v>
      </c>
      <c r="N22" s="13"/>
      <c r="O22" s="13"/>
      <c r="P22" s="13"/>
      <c r="Q22" s="13"/>
      <c r="R22" s="13"/>
    </row>
    <row r="23" spans="1:18" s="10" customFormat="1" ht="12.75" x14ac:dyDescent="0.2">
      <c r="A23" s="17">
        <v>15</v>
      </c>
      <c r="B23" s="18" t="s">
        <v>10</v>
      </c>
      <c r="C23" s="17" t="s">
        <v>74</v>
      </c>
      <c r="D23" s="19">
        <v>45362</v>
      </c>
      <c r="E23" s="19">
        <v>45657</v>
      </c>
      <c r="F23" s="19">
        <v>45657</v>
      </c>
      <c r="G23" s="17">
        <f t="shared" si="0"/>
        <v>9</v>
      </c>
      <c r="H23" s="23">
        <f t="shared" si="1"/>
        <v>22.5</v>
      </c>
      <c r="I23" s="17">
        <v>0</v>
      </c>
      <c r="J23" s="17">
        <v>8</v>
      </c>
      <c r="K23" s="24">
        <f t="shared" si="2"/>
        <v>14.5</v>
      </c>
      <c r="L23" s="24">
        <f t="shared" si="3"/>
        <v>14.5</v>
      </c>
      <c r="M23" s="17">
        <f t="shared" si="4"/>
        <v>0</v>
      </c>
      <c r="N23" s="17"/>
      <c r="O23" s="17"/>
      <c r="P23" s="17"/>
      <c r="Q23" s="17"/>
      <c r="R23" s="17" t="s">
        <v>82</v>
      </c>
    </row>
  </sheetData>
  <autoFilter ref="A8:R23" xr:uid="{00000000-0009-0000-0000-000000000000}"/>
  <mergeCells count="5">
    <mergeCell ref="A1:R1"/>
    <mergeCell ref="A2:R2"/>
    <mergeCell ref="A3:R3"/>
    <mergeCell ref="A5:S5"/>
    <mergeCell ref="A6:R6"/>
  </mergeCells>
  <conditionalFormatting sqref="B4 B7">
    <cfRule type="duplicateValues" dxfId="1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7CFFB-4306-4ED5-807B-E7C4DD218B35}">
  <dimension ref="A1:U9"/>
  <sheetViews>
    <sheetView workbookViewId="0">
      <selection activeCell="O29" sqref="O29"/>
    </sheetView>
  </sheetViews>
  <sheetFormatPr defaultRowHeight="15.75" x14ac:dyDescent="0.25"/>
  <cols>
    <col min="1" max="1" width="8.28515625" style="1" bestFit="1" customWidth="1"/>
    <col min="2" max="2" width="43" style="1" bestFit="1" customWidth="1"/>
    <col min="3" max="3" width="24.7109375" style="1" bestFit="1" customWidth="1"/>
    <col min="4" max="4" width="11" style="1" hidden="1" customWidth="1"/>
    <col min="5" max="5" width="11.140625" style="1" customWidth="1"/>
    <col min="6" max="6" width="14.5703125" style="1" hidden="1" customWidth="1"/>
    <col min="7" max="7" width="18.140625" style="1" hidden="1" customWidth="1"/>
    <col min="8" max="8" width="16.85546875" style="1" hidden="1" customWidth="1"/>
    <col min="9" max="9" width="15.85546875" style="1" hidden="1" customWidth="1"/>
    <col min="10" max="10" width="20.28515625" style="1" hidden="1" customWidth="1"/>
    <col min="11" max="11" width="15.42578125" style="1" hidden="1" customWidth="1"/>
    <col min="12" max="12" width="16.140625" style="1" customWidth="1"/>
    <col min="13" max="13" width="25.28515625" style="1" bestFit="1" customWidth="1"/>
    <col min="14" max="14" width="14.42578125" style="1" customWidth="1"/>
    <col min="15" max="15" width="13" style="1" customWidth="1"/>
    <col min="16" max="16" width="14" style="1" customWidth="1"/>
    <col min="17" max="17" width="14.140625" style="1" bestFit="1" customWidth="1"/>
    <col min="18" max="18" width="21.28515625" style="1" customWidth="1"/>
    <col min="19" max="16384" width="9.140625" style="1"/>
  </cols>
  <sheetData>
    <row r="1" spans="1:2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</row>
    <row r="2" spans="1:21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"/>
      <c r="T2" s="8"/>
      <c r="U2" s="8"/>
    </row>
    <row r="3" spans="1:2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8"/>
      <c r="T3" s="8"/>
      <c r="U3" s="8"/>
    </row>
    <row r="4" spans="1:21" x14ac:dyDescent="0.25">
      <c r="A4" s="2"/>
      <c r="B4" s="3"/>
      <c r="C4" s="3"/>
      <c r="D4" s="3"/>
      <c r="E4" s="3"/>
      <c r="F4" s="3"/>
      <c r="G4" s="21"/>
      <c r="H4" s="21"/>
      <c r="I4" s="21"/>
      <c r="J4" s="21"/>
      <c r="K4" s="21"/>
      <c r="L4" s="21"/>
      <c r="M4" s="3"/>
      <c r="N4" s="4"/>
      <c r="O4" s="4"/>
      <c r="P4" s="4"/>
      <c r="Q4" s="4"/>
      <c r="R4" s="4"/>
      <c r="S4" s="4"/>
      <c r="T4" s="4"/>
      <c r="U4" s="4"/>
    </row>
    <row r="5" spans="1:21" x14ac:dyDescent="0.25">
      <c r="A5" s="25" t="s">
        <v>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4"/>
      <c r="U5" s="4"/>
    </row>
    <row r="6" spans="1:21" x14ac:dyDescent="0.25">
      <c r="A6" s="25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8"/>
      <c r="T6" s="8"/>
      <c r="U6" s="8"/>
    </row>
    <row r="7" spans="1:21" x14ac:dyDescent="0.25">
      <c r="A7" s="5"/>
      <c r="B7" s="6"/>
      <c r="C7" s="6"/>
      <c r="D7" s="6"/>
      <c r="E7" s="6"/>
      <c r="F7" s="6"/>
      <c r="G7" s="22"/>
      <c r="H7" s="22"/>
      <c r="I7" s="22"/>
      <c r="J7" s="22"/>
      <c r="K7" s="22"/>
      <c r="L7" s="22"/>
      <c r="M7" s="6"/>
      <c r="N7" s="7"/>
      <c r="O7" s="7"/>
      <c r="P7" s="7"/>
      <c r="Q7" s="7"/>
      <c r="R7" s="7"/>
      <c r="S7" s="7"/>
      <c r="T7" s="7"/>
      <c r="U7" s="7"/>
    </row>
    <row r="8" spans="1:21" s="9" customFormat="1" ht="42" customHeight="1" x14ac:dyDescent="0.25">
      <c r="A8" s="11" t="s">
        <v>56</v>
      </c>
      <c r="B8" s="11" t="s">
        <v>28</v>
      </c>
      <c r="C8" s="11" t="s">
        <v>31</v>
      </c>
      <c r="D8" s="11" t="s">
        <v>29</v>
      </c>
      <c r="E8" s="11" t="s">
        <v>30</v>
      </c>
      <c r="F8" s="12" t="s">
        <v>81</v>
      </c>
      <c r="G8" s="12" t="s">
        <v>70</v>
      </c>
      <c r="H8" s="12" t="s">
        <v>60</v>
      </c>
      <c r="I8" s="12" t="s">
        <v>67</v>
      </c>
      <c r="J8" s="12" t="s">
        <v>68</v>
      </c>
      <c r="K8" s="12" t="s">
        <v>61</v>
      </c>
      <c r="L8" s="12" t="s">
        <v>84</v>
      </c>
      <c r="M8" s="12" t="s">
        <v>87</v>
      </c>
      <c r="N8" s="12" t="s">
        <v>62</v>
      </c>
      <c r="O8" s="12" t="s">
        <v>63</v>
      </c>
      <c r="P8" s="12" t="s">
        <v>64</v>
      </c>
      <c r="Q8" s="12" t="s">
        <v>65</v>
      </c>
      <c r="R8" s="12" t="s">
        <v>66</v>
      </c>
    </row>
    <row r="9" spans="1:21" s="10" customFormat="1" ht="12.75" x14ac:dyDescent="0.2">
      <c r="A9" s="13">
        <v>1</v>
      </c>
      <c r="B9" s="14" t="s">
        <v>3</v>
      </c>
      <c r="C9" s="13" t="s">
        <v>73</v>
      </c>
      <c r="D9" s="15">
        <v>45362</v>
      </c>
      <c r="E9" s="15">
        <v>45726</v>
      </c>
      <c r="F9" s="15">
        <v>45657</v>
      </c>
      <c r="G9" s="13">
        <f t="shared" ref="G9" si="0">DATEDIF(D9,F9,"m")</f>
        <v>9</v>
      </c>
      <c r="H9" s="20">
        <f t="shared" ref="H9" si="1">G9*2.5</f>
        <v>22.5</v>
      </c>
      <c r="I9" s="13">
        <v>0</v>
      </c>
      <c r="J9" s="13">
        <v>8</v>
      </c>
      <c r="K9" s="16">
        <f t="shared" ref="K9" si="2">H9-I9-J9</f>
        <v>14.5</v>
      </c>
      <c r="L9" s="16">
        <f t="shared" ref="L9" si="3">K9-M9</f>
        <v>14.5</v>
      </c>
      <c r="M9" s="13">
        <f t="shared" ref="M9" si="4">IF(N9=0,0,DATEDIF(N9,O9,"d")+1)</f>
        <v>0</v>
      </c>
      <c r="N9" s="13"/>
      <c r="O9" s="13"/>
      <c r="P9" s="13"/>
      <c r="Q9" s="13"/>
      <c r="R9" s="13"/>
    </row>
  </sheetData>
  <autoFilter ref="A8:R9" xr:uid="{00000000-0009-0000-0000-000000000000}"/>
  <mergeCells count="5">
    <mergeCell ref="A1:R1"/>
    <mergeCell ref="A2:R2"/>
    <mergeCell ref="A3:R3"/>
    <mergeCell ref="A5:S5"/>
    <mergeCell ref="A6:R6"/>
  </mergeCells>
  <conditionalFormatting sqref="B4 B7">
    <cfRule type="duplicateValues" dxfId="2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931C-16F0-4E54-9D79-CB063EC92F3D}">
  <dimension ref="A1:U14"/>
  <sheetViews>
    <sheetView workbookViewId="0">
      <selection activeCell="C23" sqref="C23"/>
    </sheetView>
  </sheetViews>
  <sheetFormatPr defaultRowHeight="15.75" x14ac:dyDescent="0.25"/>
  <cols>
    <col min="1" max="1" width="8.28515625" style="1" bestFit="1" customWidth="1"/>
    <col min="2" max="2" width="43" style="1" bestFit="1" customWidth="1"/>
    <col min="3" max="3" width="24.7109375" style="1" bestFit="1" customWidth="1"/>
    <col min="4" max="4" width="11" style="1" hidden="1" customWidth="1"/>
    <col min="5" max="5" width="11.140625" style="1" customWidth="1"/>
    <col min="6" max="6" width="14.5703125" style="1" hidden="1" customWidth="1"/>
    <col min="7" max="7" width="18.140625" style="1" hidden="1" customWidth="1"/>
    <col min="8" max="8" width="16.85546875" style="1" hidden="1" customWidth="1"/>
    <col min="9" max="9" width="15.85546875" style="1" hidden="1" customWidth="1"/>
    <col min="10" max="10" width="20.28515625" style="1" hidden="1" customWidth="1"/>
    <col min="11" max="11" width="15.42578125" style="1" hidden="1" customWidth="1"/>
    <col min="12" max="12" width="16.140625" style="1" customWidth="1"/>
    <col min="13" max="13" width="25.28515625" style="1" bestFit="1" customWidth="1"/>
    <col min="14" max="14" width="14.42578125" style="1" customWidth="1"/>
    <col min="15" max="15" width="13" style="1" customWidth="1"/>
    <col min="16" max="16" width="14" style="1" customWidth="1"/>
    <col min="17" max="17" width="14.140625" style="1" bestFit="1" customWidth="1"/>
    <col min="18" max="18" width="21.28515625" style="1" customWidth="1"/>
    <col min="19" max="16384" width="9.140625" style="1"/>
  </cols>
  <sheetData>
    <row r="1" spans="1:2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</row>
    <row r="2" spans="1:21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"/>
      <c r="T2" s="8"/>
      <c r="U2" s="8"/>
    </row>
    <row r="3" spans="1:2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8"/>
      <c r="T3" s="8"/>
      <c r="U3" s="8"/>
    </row>
    <row r="4" spans="1:21" x14ac:dyDescent="0.25">
      <c r="A4" s="2"/>
      <c r="B4" s="3"/>
      <c r="C4" s="3"/>
      <c r="D4" s="3"/>
      <c r="E4" s="3"/>
      <c r="F4" s="3"/>
      <c r="G4" s="21"/>
      <c r="H4" s="21"/>
      <c r="I4" s="21"/>
      <c r="J4" s="21"/>
      <c r="K4" s="21"/>
      <c r="L4" s="21"/>
      <c r="M4" s="3"/>
      <c r="N4" s="4"/>
      <c r="O4" s="4"/>
      <c r="P4" s="4"/>
      <c r="Q4" s="4"/>
      <c r="R4" s="4"/>
      <c r="S4" s="4"/>
      <c r="T4" s="4"/>
      <c r="U4" s="4"/>
    </row>
    <row r="5" spans="1:21" x14ac:dyDescent="0.25">
      <c r="A5" s="25" t="s">
        <v>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4"/>
      <c r="U5" s="4"/>
    </row>
    <row r="6" spans="1:21" x14ac:dyDescent="0.25">
      <c r="A6" s="25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8"/>
      <c r="T6" s="8"/>
      <c r="U6" s="8"/>
    </row>
    <row r="7" spans="1:21" x14ac:dyDescent="0.25">
      <c r="A7" s="5"/>
      <c r="B7" s="6"/>
      <c r="C7" s="6"/>
      <c r="D7" s="6"/>
      <c r="E7" s="6"/>
      <c r="F7" s="6"/>
      <c r="G7" s="22"/>
      <c r="H7" s="22"/>
      <c r="I7" s="22"/>
      <c r="J7" s="22"/>
      <c r="K7" s="22"/>
      <c r="L7" s="22"/>
      <c r="M7" s="6"/>
      <c r="N7" s="7"/>
      <c r="O7" s="7"/>
      <c r="P7" s="7"/>
      <c r="Q7" s="7"/>
      <c r="R7" s="7"/>
      <c r="S7" s="7"/>
      <c r="T7" s="7"/>
      <c r="U7" s="7"/>
    </row>
    <row r="8" spans="1:21" s="9" customFormat="1" ht="42" customHeight="1" x14ac:dyDescent="0.25">
      <c r="A8" s="11" t="s">
        <v>56</v>
      </c>
      <c r="B8" s="11" t="s">
        <v>28</v>
      </c>
      <c r="C8" s="11" t="s">
        <v>31</v>
      </c>
      <c r="D8" s="11" t="s">
        <v>29</v>
      </c>
      <c r="E8" s="11" t="s">
        <v>30</v>
      </c>
      <c r="F8" s="12" t="s">
        <v>81</v>
      </c>
      <c r="G8" s="12" t="s">
        <v>70</v>
      </c>
      <c r="H8" s="12" t="s">
        <v>60</v>
      </c>
      <c r="I8" s="12" t="s">
        <v>67</v>
      </c>
      <c r="J8" s="12" t="s">
        <v>68</v>
      </c>
      <c r="K8" s="12" t="s">
        <v>61</v>
      </c>
      <c r="L8" s="12" t="s">
        <v>84</v>
      </c>
      <c r="M8" s="12" t="s">
        <v>87</v>
      </c>
      <c r="N8" s="12" t="s">
        <v>62</v>
      </c>
      <c r="O8" s="12" t="s">
        <v>63</v>
      </c>
      <c r="P8" s="12" t="s">
        <v>64</v>
      </c>
      <c r="Q8" s="12" t="s">
        <v>65</v>
      </c>
      <c r="R8" s="12" t="s">
        <v>66</v>
      </c>
    </row>
    <row r="9" spans="1:21" s="10" customFormat="1" ht="12.75" x14ac:dyDescent="0.2">
      <c r="A9" s="13">
        <v>1</v>
      </c>
      <c r="B9" s="14" t="s">
        <v>18</v>
      </c>
      <c r="C9" s="13" t="s">
        <v>76</v>
      </c>
      <c r="D9" s="15">
        <v>45537</v>
      </c>
      <c r="E9" s="15">
        <v>45901</v>
      </c>
      <c r="F9" s="15">
        <v>45657</v>
      </c>
      <c r="G9" s="13">
        <f t="shared" ref="G9:G14" si="0">DATEDIF(D9,F9,"m")</f>
        <v>3</v>
      </c>
      <c r="H9" s="20">
        <f t="shared" ref="H9:H14" si="1">G9*2.5</f>
        <v>7.5</v>
      </c>
      <c r="I9" s="13">
        <v>0</v>
      </c>
      <c r="J9" s="13">
        <v>0</v>
      </c>
      <c r="K9" s="16">
        <f t="shared" ref="K9:K14" si="2">H9-I9-J9</f>
        <v>7.5</v>
      </c>
      <c r="L9" s="16">
        <f t="shared" ref="L9:L14" si="3">K9-M9</f>
        <v>7.5</v>
      </c>
      <c r="M9" s="13">
        <f t="shared" ref="M9:M14" si="4">IF(N9=0,0,DATEDIF(N9,O9,"d")+1)</f>
        <v>0</v>
      </c>
      <c r="N9" s="13"/>
      <c r="O9" s="13"/>
      <c r="P9" s="13"/>
      <c r="Q9" s="13"/>
      <c r="R9" s="13"/>
    </row>
    <row r="10" spans="1:21" s="10" customFormat="1" ht="12.75" x14ac:dyDescent="0.2">
      <c r="A10" s="13">
        <v>2</v>
      </c>
      <c r="B10" s="14" t="s">
        <v>26</v>
      </c>
      <c r="C10" s="13" t="s">
        <v>76</v>
      </c>
      <c r="D10" s="15">
        <v>45579</v>
      </c>
      <c r="E10" s="15">
        <v>45943</v>
      </c>
      <c r="F10" s="15">
        <v>45657</v>
      </c>
      <c r="G10" s="13">
        <f t="shared" si="0"/>
        <v>2</v>
      </c>
      <c r="H10" s="20">
        <f t="shared" si="1"/>
        <v>5</v>
      </c>
      <c r="I10" s="13">
        <v>0</v>
      </c>
      <c r="J10" s="13">
        <v>0</v>
      </c>
      <c r="K10" s="16">
        <f t="shared" si="2"/>
        <v>5</v>
      </c>
      <c r="L10" s="16">
        <f t="shared" si="3"/>
        <v>5</v>
      </c>
      <c r="M10" s="13">
        <f t="shared" si="4"/>
        <v>0</v>
      </c>
      <c r="N10" s="13"/>
      <c r="O10" s="13"/>
      <c r="P10" s="13"/>
      <c r="Q10" s="13"/>
      <c r="R10" s="13"/>
    </row>
    <row r="11" spans="1:21" s="10" customFormat="1" ht="12.75" x14ac:dyDescent="0.2">
      <c r="A11" s="13">
        <v>3</v>
      </c>
      <c r="B11" s="14" t="s">
        <v>83</v>
      </c>
      <c r="C11" s="13" t="s">
        <v>76</v>
      </c>
      <c r="D11" s="15">
        <v>45597</v>
      </c>
      <c r="E11" s="15">
        <v>45961</v>
      </c>
      <c r="F11" s="15">
        <v>45657</v>
      </c>
      <c r="G11" s="13">
        <f t="shared" si="0"/>
        <v>1</v>
      </c>
      <c r="H11" s="20">
        <f t="shared" si="1"/>
        <v>2.5</v>
      </c>
      <c r="I11" s="13">
        <v>0</v>
      </c>
      <c r="J11" s="13">
        <v>0</v>
      </c>
      <c r="K11" s="16">
        <f t="shared" si="2"/>
        <v>2.5</v>
      </c>
      <c r="L11" s="16">
        <f t="shared" si="3"/>
        <v>2.5</v>
      </c>
      <c r="M11" s="13">
        <f>IF(N11=0,0,DATEDIF(N11,O11,"d")+1)</f>
        <v>0</v>
      </c>
      <c r="N11" s="13"/>
      <c r="O11" s="13"/>
      <c r="P11" s="13"/>
      <c r="Q11" s="13"/>
      <c r="R11" s="13"/>
    </row>
    <row r="12" spans="1:21" s="10" customFormat="1" ht="12.75" x14ac:dyDescent="0.2">
      <c r="A12" s="17">
        <v>4</v>
      </c>
      <c r="B12" s="18" t="s">
        <v>5</v>
      </c>
      <c r="C12" s="17" t="s">
        <v>76</v>
      </c>
      <c r="D12" s="19">
        <v>45299</v>
      </c>
      <c r="E12" s="19">
        <v>45657</v>
      </c>
      <c r="F12" s="19">
        <v>45657</v>
      </c>
      <c r="G12" s="17">
        <f t="shared" si="0"/>
        <v>11</v>
      </c>
      <c r="H12" s="23">
        <f t="shared" si="1"/>
        <v>27.5</v>
      </c>
      <c r="I12" s="17">
        <v>0</v>
      </c>
      <c r="J12" s="17">
        <v>13</v>
      </c>
      <c r="K12" s="24">
        <f t="shared" si="2"/>
        <v>14.5</v>
      </c>
      <c r="L12" s="24">
        <f t="shared" si="3"/>
        <v>14.5</v>
      </c>
      <c r="M12" s="17">
        <f t="shared" si="4"/>
        <v>0</v>
      </c>
      <c r="N12" s="17"/>
      <c r="O12" s="17"/>
      <c r="P12" s="17"/>
      <c r="Q12" s="17"/>
      <c r="R12" s="17" t="s">
        <v>82</v>
      </c>
    </row>
    <row r="13" spans="1:21" s="10" customFormat="1" ht="12.75" x14ac:dyDescent="0.2">
      <c r="A13" s="13">
        <v>5</v>
      </c>
      <c r="B13" s="14" t="s">
        <v>23</v>
      </c>
      <c r="C13" s="13" t="s">
        <v>76</v>
      </c>
      <c r="D13" s="15">
        <v>45544</v>
      </c>
      <c r="E13" s="15">
        <v>45908</v>
      </c>
      <c r="F13" s="15">
        <v>45657</v>
      </c>
      <c r="G13" s="13">
        <f t="shared" si="0"/>
        <v>3</v>
      </c>
      <c r="H13" s="20">
        <f t="shared" si="1"/>
        <v>7.5</v>
      </c>
      <c r="I13" s="13">
        <v>0</v>
      </c>
      <c r="J13" s="13">
        <v>0</v>
      </c>
      <c r="K13" s="16">
        <f t="shared" si="2"/>
        <v>7.5</v>
      </c>
      <c r="L13" s="16">
        <f t="shared" si="3"/>
        <v>7.5</v>
      </c>
      <c r="M13" s="13">
        <f t="shared" si="4"/>
        <v>0</v>
      </c>
      <c r="N13" s="13"/>
      <c r="O13" s="13"/>
      <c r="P13" s="13"/>
      <c r="Q13" s="13"/>
      <c r="R13" s="13"/>
    </row>
    <row r="14" spans="1:21" s="10" customFormat="1" ht="12.75" x14ac:dyDescent="0.2">
      <c r="A14" s="13">
        <v>6</v>
      </c>
      <c r="B14" s="14" t="s">
        <v>51</v>
      </c>
      <c r="C14" s="13" t="s">
        <v>76</v>
      </c>
      <c r="D14" s="15">
        <v>45537</v>
      </c>
      <c r="E14" s="15">
        <v>45901</v>
      </c>
      <c r="F14" s="15">
        <v>45657</v>
      </c>
      <c r="G14" s="13">
        <f t="shared" si="0"/>
        <v>3</v>
      </c>
      <c r="H14" s="20">
        <f t="shared" si="1"/>
        <v>7.5</v>
      </c>
      <c r="I14" s="13">
        <v>0</v>
      </c>
      <c r="J14" s="13">
        <v>0</v>
      </c>
      <c r="K14" s="16">
        <f t="shared" si="2"/>
        <v>7.5</v>
      </c>
      <c r="L14" s="16">
        <f t="shared" si="3"/>
        <v>7.5</v>
      </c>
      <c r="M14" s="13">
        <f t="shared" si="4"/>
        <v>0</v>
      </c>
      <c r="N14" s="13"/>
      <c r="O14" s="13"/>
      <c r="P14" s="13"/>
      <c r="Q14" s="13"/>
      <c r="R14" s="13"/>
    </row>
  </sheetData>
  <autoFilter ref="A8:R14" xr:uid="{00000000-0009-0000-0000-000000000000}"/>
  <mergeCells count="5">
    <mergeCell ref="A1:R1"/>
    <mergeCell ref="A2:R2"/>
    <mergeCell ref="A3:R3"/>
    <mergeCell ref="A5:S5"/>
    <mergeCell ref="A6:R6"/>
  </mergeCells>
  <conditionalFormatting sqref="B4 B7">
    <cfRule type="duplicateValues" dxfId="3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EAF0-8ECB-467A-8932-5D81D9C0CACA}">
  <dimension ref="A1:U14"/>
  <sheetViews>
    <sheetView workbookViewId="0">
      <selection activeCell="C25" sqref="C25"/>
    </sheetView>
  </sheetViews>
  <sheetFormatPr defaultRowHeight="15.75" x14ac:dyDescent="0.25"/>
  <cols>
    <col min="1" max="1" width="8.28515625" style="1" bestFit="1" customWidth="1"/>
    <col min="2" max="2" width="43" style="1" bestFit="1" customWidth="1"/>
    <col min="3" max="3" width="24.7109375" style="1" bestFit="1" customWidth="1"/>
    <col min="4" max="4" width="11" style="1" hidden="1" customWidth="1"/>
    <col min="5" max="5" width="11.140625" style="1" customWidth="1"/>
    <col min="6" max="6" width="14.5703125" style="1" hidden="1" customWidth="1"/>
    <col min="7" max="7" width="18.140625" style="1" hidden="1" customWidth="1"/>
    <col min="8" max="8" width="16.85546875" style="1" hidden="1" customWidth="1"/>
    <col min="9" max="9" width="15.85546875" style="1" hidden="1" customWidth="1"/>
    <col min="10" max="10" width="20.28515625" style="1" hidden="1" customWidth="1"/>
    <col min="11" max="11" width="15.42578125" style="1" hidden="1" customWidth="1"/>
    <col min="12" max="12" width="16.140625" style="1" customWidth="1"/>
    <col min="13" max="13" width="25.28515625" style="1" bestFit="1" customWidth="1"/>
    <col min="14" max="14" width="14.42578125" style="1" customWidth="1"/>
    <col min="15" max="15" width="13" style="1" customWidth="1"/>
    <col min="16" max="16" width="14" style="1" customWidth="1"/>
    <col min="17" max="17" width="14.140625" style="1" bestFit="1" customWidth="1"/>
    <col min="18" max="18" width="21.28515625" style="1" customWidth="1"/>
    <col min="19" max="16384" width="9.140625" style="1"/>
  </cols>
  <sheetData>
    <row r="1" spans="1:2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</row>
    <row r="2" spans="1:21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"/>
      <c r="T2" s="8"/>
      <c r="U2" s="8"/>
    </row>
    <row r="3" spans="1:2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8"/>
      <c r="T3" s="8"/>
      <c r="U3" s="8"/>
    </row>
    <row r="4" spans="1:21" x14ac:dyDescent="0.25">
      <c r="A4" s="2"/>
      <c r="B4" s="3"/>
      <c r="C4" s="3"/>
      <c r="D4" s="3"/>
      <c r="E4" s="3"/>
      <c r="F4" s="3"/>
      <c r="G4" s="21"/>
      <c r="H4" s="21"/>
      <c r="I4" s="21"/>
      <c r="J4" s="21"/>
      <c r="K4" s="21"/>
      <c r="L4" s="21"/>
      <c r="M4" s="3"/>
      <c r="N4" s="4"/>
      <c r="O4" s="4"/>
      <c r="P4" s="4"/>
      <c r="Q4" s="4"/>
      <c r="R4" s="4"/>
      <c r="S4" s="4"/>
      <c r="T4" s="4"/>
      <c r="U4" s="4"/>
    </row>
    <row r="5" spans="1:21" x14ac:dyDescent="0.25">
      <c r="A5" s="25" t="s">
        <v>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4"/>
      <c r="U5" s="4"/>
    </row>
    <row r="6" spans="1:21" x14ac:dyDescent="0.25">
      <c r="A6" s="25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8"/>
      <c r="T6" s="8"/>
      <c r="U6" s="8"/>
    </row>
    <row r="7" spans="1:21" x14ac:dyDescent="0.25">
      <c r="A7" s="5"/>
      <c r="B7" s="6"/>
      <c r="C7" s="6"/>
      <c r="D7" s="6"/>
      <c r="E7" s="6"/>
      <c r="F7" s="6"/>
      <c r="G7" s="22"/>
      <c r="H7" s="22"/>
      <c r="I7" s="22"/>
      <c r="J7" s="22"/>
      <c r="K7" s="22"/>
      <c r="L7" s="22"/>
      <c r="M7" s="6"/>
      <c r="N7" s="7"/>
      <c r="O7" s="7"/>
      <c r="P7" s="7"/>
      <c r="Q7" s="7"/>
      <c r="R7" s="7"/>
      <c r="S7" s="7"/>
      <c r="T7" s="7"/>
      <c r="U7" s="7"/>
    </row>
    <row r="8" spans="1:21" s="9" customFormat="1" ht="42" customHeight="1" x14ac:dyDescent="0.25">
      <c r="A8" s="11" t="s">
        <v>56</v>
      </c>
      <c r="B8" s="11" t="s">
        <v>28</v>
      </c>
      <c r="C8" s="11" t="s">
        <v>31</v>
      </c>
      <c r="D8" s="11" t="s">
        <v>29</v>
      </c>
      <c r="E8" s="11" t="s">
        <v>30</v>
      </c>
      <c r="F8" s="12" t="s">
        <v>81</v>
      </c>
      <c r="G8" s="12" t="s">
        <v>70</v>
      </c>
      <c r="H8" s="12" t="s">
        <v>60</v>
      </c>
      <c r="I8" s="12" t="s">
        <v>67</v>
      </c>
      <c r="J8" s="12" t="s">
        <v>68</v>
      </c>
      <c r="K8" s="12" t="s">
        <v>61</v>
      </c>
      <c r="L8" s="12" t="s">
        <v>84</v>
      </c>
      <c r="M8" s="12" t="s">
        <v>87</v>
      </c>
      <c r="N8" s="12" t="s">
        <v>62</v>
      </c>
      <c r="O8" s="12" t="s">
        <v>63</v>
      </c>
      <c r="P8" s="12" t="s">
        <v>64</v>
      </c>
      <c r="Q8" s="12" t="s">
        <v>65</v>
      </c>
      <c r="R8" s="12" t="s">
        <v>66</v>
      </c>
    </row>
    <row r="9" spans="1:21" s="10" customFormat="1" ht="12.75" x14ac:dyDescent="0.2">
      <c r="A9" s="13">
        <v>1</v>
      </c>
      <c r="B9" s="14" t="s">
        <v>34</v>
      </c>
      <c r="C9" s="13" t="s">
        <v>75</v>
      </c>
      <c r="D9" s="15">
        <v>45519</v>
      </c>
      <c r="E9" s="15">
        <v>45883</v>
      </c>
      <c r="F9" s="15">
        <v>45657</v>
      </c>
      <c r="G9" s="13">
        <f t="shared" ref="G9:G14" si="0">DATEDIF(D9,F9,"m")</f>
        <v>4</v>
      </c>
      <c r="H9" s="20">
        <f t="shared" ref="H9:H14" si="1">G9*2.5</f>
        <v>10</v>
      </c>
      <c r="I9" s="13">
        <v>0</v>
      </c>
      <c r="J9" s="13">
        <v>0</v>
      </c>
      <c r="K9" s="16">
        <f t="shared" ref="K9:K14" si="2">H9-I9-J9</f>
        <v>10</v>
      </c>
      <c r="L9" s="16">
        <f t="shared" ref="L9:L14" si="3">K9-M9</f>
        <v>10</v>
      </c>
      <c r="M9" s="13">
        <f t="shared" ref="M9:M14" si="4">IF(N9=0,0,DATEDIF(N9,O9,"d")+1)</f>
        <v>0</v>
      </c>
      <c r="N9" s="13"/>
      <c r="O9" s="13"/>
      <c r="P9" s="13"/>
      <c r="Q9" s="13"/>
      <c r="R9" s="13"/>
    </row>
    <row r="10" spans="1:21" s="10" customFormat="1" ht="12.75" x14ac:dyDescent="0.2">
      <c r="A10" s="13">
        <v>2</v>
      </c>
      <c r="B10" s="14" t="s">
        <v>8</v>
      </c>
      <c r="C10" s="13" t="s">
        <v>75</v>
      </c>
      <c r="D10" s="15">
        <v>45348</v>
      </c>
      <c r="E10" s="15">
        <v>45713</v>
      </c>
      <c r="F10" s="15">
        <v>45657</v>
      </c>
      <c r="G10" s="13">
        <f t="shared" si="0"/>
        <v>10</v>
      </c>
      <c r="H10" s="20">
        <f t="shared" si="1"/>
        <v>25</v>
      </c>
      <c r="I10" s="13">
        <v>0</v>
      </c>
      <c r="J10" s="13">
        <v>10</v>
      </c>
      <c r="K10" s="16">
        <f t="shared" si="2"/>
        <v>15</v>
      </c>
      <c r="L10" s="16">
        <f t="shared" si="3"/>
        <v>15</v>
      </c>
      <c r="M10" s="13">
        <f t="shared" si="4"/>
        <v>0</v>
      </c>
      <c r="N10" s="13"/>
      <c r="O10" s="13"/>
      <c r="P10" s="13"/>
      <c r="Q10" s="13"/>
      <c r="R10" s="13"/>
    </row>
    <row r="11" spans="1:21" s="10" customFormat="1" ht="12.75" x14ac:dyDescent="0.2">
      <c r="A11" s="13">
        <v>3</v>
      </c>
      <c r="B11" s="14" t="s">
        <v>49</v>
      </c>
      <c r="C11" s="13" t="s">
        <v>75</v>
      </c>
      <c r="D11" s="15">
        <v>45348</v>
      </c>
      <c r="E11" s="15">
        <v>45713</v>
      </c>
      <c r="F11" s="15">
        <v>45657</v>
      </c>
      <c r="G11" s="13">
        <f t="shared" si="0"/>
        <v>10</v>
      </c>
      <c r="H11" s="20">
        <f t="shared" si="1"/>
        <v>25</v>
      </c>
      <c r="I11" s="13">
        <v>0</v>
      </c>
      <c r="J11" s="13">
        <v>5</v>
      </c>
      <c r="K11" s="16">
        <f t="shared" si="2"/>
        <v>20</v>
      </c>
      <c r="L11" s="16">
        <f t="shared" si="3"/>
        <v>20</v>
      </c>
      <c r="M11" s="13">
        <f t="shared" si="4"/>
        <v>0</v>
      </c>
      <c r="N11" s="13"/>
      <c r="O11" s="13"/>
      <c r="P11" s="13"/>
      <c r="Q11" s="13"/>
      <c r="R11" s="13"/>
    </row>
    <row r="12" spans="1:21" s="10" customFormat="1" ht="12.75" x14ac:dyDescent="0.2">
      <c r="A12" s="13">
        <v>4</v>
      </c>
      <c r="B12" s="14" t="s">
        <v>39</v>
      </c>
      <c r="C12" s="13" t="s">
        <v>75</v>
      </c>
      <c r="D12" s="15">
        <v>45348</v>
      </c>
      <c r="E12" s="15">
        <v>45713</v>
      </c>
      <c r="F12" s="15">
        <v>45657</v>
      </c>
      <c r="G12" s="13">
        <f t="shared" si="0"/>
        <v>10</v>
      </c>
      <c r="H12" s="20">
        <f t="shared" si="1"/>
        <v>25</v>
      </c>
      <c r="I12" s="13">
        <v>0</v>
      </c>
      <c r="J12" s="13">
        <v>10</v>
      </c>
      <c r="K12" s="16">
        <f t="shared" si="2"/>
        <v>15</v>
      </c>
      <c r="L12" s="16">
        <f t="shared" si="3"/>
        <v>15</v>
      </c>
      <c r="M12" s="13">
        <f t="shared" si="4"/>
        <v>0</v>
      </c>
      <c r="N12" s="13"/>
      <c r="O12" s="13"/>
      <c r="P12" s="13"/>
      <c r="Q12" s="13"/>
      <c r="R12" s="13"/>
    </row>
    <row r="13" spans="1:21" s="10" customFormat="1" ht="12.75" x14ac:dyDescent="0.2">
      <c r="A13" s="13">
        <v>5</v>
      </c>
      <c r="B13" s="14" t="s">
        <v>12</v>
      </c>
      <c r="C13" s="13" t="s">
        <v>75</v>
      </c>
      <c r="D13" s="15">
        <v>45348</v>
      </c>
      <c r="E13" s="15">
        <v>45713</v>
      </c>
      <c r="F13" s="15">
        <v>45657</v>
      </c>
      <c r="G13" s="13">
        <f t="shared" si="0"/>
        <v>10</v>
      </c>
      <c r="H13" s="20">
        <f t="shared" si="1"/>
        <v>25</v>
      </c>
      <c r="I13" s="13">
        <v>0</v>
      </c>
      <c r="J13" s="13">
        <v>10</v>
      </c>
      <c r="K13" s="16">
        <f t="shared" si="2"/>
        <v>15</v>
      </c>
      <c r="L13" s="16">
        <f t="shared" si="3"/>
        <v>15</v>
      </c>
      <c r="M13" s="13">
        <f t="shared" si="4"/>
        <v>0</v>
      </c>
      <c r="N13" s="13"/>
      <c r="O13" s="13"/>
      <c r="P13" s="13"/>
      <c r="Q13" s="13"/>
      <c r="R13" s="13"/>
    </row>
    <row r="14" spans="1:21" s="10" customFormat="1" ht="12.75" x14ac:dyDescent="0.2">
      <c r="A14" s="13">
        <v>6</v>
      </c>
      <c r="B14" s="14" t="s">
        <v>4</v>
      </c>
      <c r="C14" s="13" t="s">
        <v>75</v>
      </c>
      <c r="D14" s="15">
        <v>45348</v>
      </c>
      <c r="E14" s="15">
        <v>45713</v>
      </c>
      <c r="F14" s="15">
        <v>45657</v>
      </c>
      <c r="G14" s="13">
        <f t="shared" si="0"/>
        <v>10</v>
      </c>
      <c r="H14" s="20">
        <f t="shared" si="1"/>
        <v>25</v>
      </c>
      <c r="I14" s="13">
        <v>0</v>
      </c>
      <c r="J14" s="13">
        <v>10</v>
      </c>
      <c r="K14" s="16">
        <f t="shared" si="2"/>
        <v>15</v>
      </c>
      <c r="L14" s="16">
        <f t="shared" si="3"/>
        <v>15</v>
      </c>
      <c r="M14" s="13">
        <f t="shared" si="4"/>
        <v>0</v>
      </c>
      <c r="N14" s="13"/>
      <c r="O14" s="13"/>
      <c r="P14" s="13"/>
      <c r="Q14" s="13"/>
      <c r="R14" s="13"/>
    </row>
  </sheetData>
  <autoFilter ref="A8:R14" xr:uid="{00000000-0009-0000-0000-000000000000}"/>
  <mergeCells count="5">
    <mergeCell ref="A1:R1"/>
    <mergeCell ref="A2:R2"/>
    <mergeCell ref="A3:R3"/>
    <mergeCell ref="A5:S5"/>
    <mergeCell ref="A6:R6"/>
  </mergeCells>
  <conditionalFormatting sqref="B4 B7">
    <cfRule type="duplicateValues" dxfId="4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8250-44A7-49B3-AE1D-E1F7C05B03D5}">
  <dimension ref="A1:U18"/>
  <sheetViews>
    <sheetView workbookViewId="0">
      <selection activeCell="C26" sqref="C26"/>
    </sheetView>
  </sheetViews>
  <sheetFormatPr defaultRowHeight="15.75" x14ac:dyDescent="0.25"/>
  <cols>
    <col min="1" max="1" width="8.28515625" style="1" bestFit="1" customWidth="1"/>
    <col min="2" max="2" width="43" style="1" bestFit="1" customWidth="1"/>
    <col min="3" max="3" width="24.7109375" style="1" bestFit="1" customWidth="1"/>
    <col min="4" max="4" width="11" style="1" hidden="1" customWidth="1"/>
    <col min="5" max="5" width="11.140625" style="1" customWidth="1"/>
    <col min="6" max="6" width="14.5703125" style="1" hidden="1" customWidth="1"/>
    <col min="7" max="7" width="18.140625" style="1" hidden="1" customWidth="1"/>
    <col min="8" max="8" width="16.85546875" style="1" hidden="1" customWidth="1"/>
    <col min="9" max="9" width="15.85546875" style="1" hidden="1" customWidth="1"/>
    <col min="10" max="10" width="20.28515625" style="1" hidden="1" customWidth="1"/>
    <col min="11" max="11" width="15.42578125" style="1" hidden="1" customWidth="1"/>
    <col min="12" max="12" width="16.140625" style="1" customWidth="1"/>
    <col min="13" max="13" width="25.28515625" style="1" bestFit="1" customWidth="1"/>
    <col min="14" max="14" width="14.42578125" style="1" customWidth="1"/>
    <col min="15" max="15" width="13" style="1" customWidth="1"/>
    <col min="16" max="16" width="14" style="1" customWidth="1"/>
    <col min="17" max="17" width="14.140625" style="1" bestFit="1" customWidth="1"/>
    <col min="18" max="18" width="21.28515625" style="1" customWidth="1"/>
    <col min="19" max="16384" width="9.140625" style="1"/>
  </cols>
  <sheetData>
    <row r="1" spans="1:2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</row>
    <row r="2" spans="1:21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"/>
      <c r="T2" s="8"/>
      <c r="U2" s="8"/>
    </row>
    <row r="3" spans="1:2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8"/>
      <c r="T3" s="8"/>
      <c r="U3" s="8"/>
    </row>
    <row r="4" spans="1:21" x14ac:dyDescent="0.25">
      <c r="A4" s="2"/>
      <c r="B4" s="3"/>
      <c r="C4" s="3"/>
      <c r="D4" s="3"/>
      <c r="E4" s="3"/>
      <c r="F4" s="3"/>
      <c r="G4" s="21"/>
      <c r="H4" s="21"/>
      <c r="I4" s="21"/>
      <c r="J4" s="21"/>
      <c r="K4" s="21"/>
      <c r="L4" s="21"/>
      <c r="M4" s="3"/>
      <c r="N4" s="4"/>
      <c r="O4" s="4"/>
      <c r="P4" s="4"/>
      <c r="Q4" s="4"/>
      <c r="R4" s="4"/>
      <c r="S4" s="4"/>
      <c r="T4" s="4"/>
      <c r="U4" s="4"/>
    </row>
    <row r="5" spans="1:21" x14ac:dyDescent="0.25">
      <c r="A5" s="25" t="s">
        <v>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4"/>
      <c r="U5" s="4"/>
    </row>
    <row r="6" spans="1:21" x14ac:dyDescent="0.25">
      <c r="A6" s="25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8"/>
      <c r="T6" s="8"/>
      <c r="U6" s="8"/>
    </row>
    <row r="7" spans="1:21" x14ac:dyDescent="0.25">
      <c r="A7" s="5"/>
      <c r="B7" s="6"/>
      <c r="C7" s="6"/>
      <c r="D7" s="6"/>
      <c r="E7" s="6"/>
      <c r="F7" s="6"/>
      <c r="G7" s="22"/>
      <c r="H7" s="22"/>
      <c r="I7" s="22"/>
      <c r="J7" s="22"/>
      <c r="K7" s="22"/>
      <c r="L7" s="22"/>
      <c r="M7" s="6"/>
      <c r="N7" s="7"/>
      <c r="O7" s="7"/>
      <c r="P7" s="7"/>
      <c r="Q7" s="7"/>
      <c r="R7" s="7"/>
      <c r="S7" s="7"/>
      <c r="T7" s="7"/>
      <c r="U7" s="7"/>
    </row>
    <row r="8" spans="1:21" s="9" customFormat="1" ht="42" customHeight="1" x14ac:dyDescent="0.25">
      <c r="A8" s="11" t="s">
        <v>56</v>
      </c>
      <c r="B8" s="11" t="s">
        <v>28</v>
      </c>
      <c r="C8" s="11" t="s">
        <v>31</v>
      </c>
      <c r="D8" s="11" t="s">
        <v>29</v>
      </c>
      <c r="E8" s="11" t="s">
        <v>30</v>
      </c>
      <c r="F8" s="12" t="s">
        <v>81</v>
      </c>
      <c r="G8" s="12" t="s">
        <v>70</v>
      </c>
      <c r="H8" s="12" t="s">
        <v>60</v>
      </c>
      <c r="I8" s="12" t="s">
        <v>67</v>
      </c>
      <c r="J8" s="12" t="s">
        <v>68</v>
      </c>
      <c r="K8" s="12" t="s">
        <v>61</v>
      </c>
      <c r="L8" s="12" t="s">
        <v>84</v>
      </c>
      <c r="M8" s="12" t="s">
        <v>87</v>
      </c>
      <c r="N8" s="12" t="s">
        <v>62</v>
      </c>
      <c r="O8" s="12" t="s">
        <v>63</v>
      </c>
      <c r="P8" s="12" t="s">
        <v>64</v>
      </c>
      <c r="Q8" s="12" t="s">
        <v>65</v>
      </c>
      <c r="R8" s="12" t="s">
        <v>66</v>
      </c>
    </row>
    <row r="9" spans="1:21" s="10" customFormat="1" ht="12.75" x14ac:dyDescent="0.2">
      <c r="A9" s="13">
        <v>1</v>
      </c>
      <c r="B9" s="14" t="s">
        <v>11</v>
      </c>
      <c r="C9" s="13" t="s">
        <v>77</v>
      </c>
      <c r="D9" s="15">
        <v>45376</v>
      </c>
      <c r="E9" s="15">
        <v>45740</v>
      </c>
      <c r="F9" s="15">
        <v>45657</v>
      </c>
      <c r="G9" s="13">
        <f t="shared" ref="G9:G18" si="0">DATEDIF(D9,F9,"m")</f>
        <v>9</v>
      </c>
      <c r="H9" s="20">
        <f t="shared" ref="H9:H18" si="1">G9*2.5</f>
        <v>22.5</v>
      </c>
      <c r="I9" s="13">
        <v>0</v>
      </c>
      <c r="J9" s="13">
        <v>8</v>
      </c>
      <c r="K9" s="16">
        <f t="shared" ref="K9:K18" si="2">H9-I9-J9</f>
        <v>14.5</v>
      </c>
      <c r="L9" s="16">
        <f>K9-M9</f>
        <v>14.5</v>
      </c>
      <c r="M9" s="13">
        <f>IF(N9=0,0,DATEDIF(N9,O9,"d")+1)</f>
        <v>0</v>
      </c>
      <c r="N9" s="15"/>
      <c r="O9" s="15"/>
      <c r="P9" s="13"/>
      <c r="Q9" s="13"/>
      <c r="R9" s="13"/>
    </row>
    <row r="10" spans="1:21" s="10" customFormat="1" ht="12.75" x14ac:dyDescent="0.2">
      <c r="A10" s="13">
        <v>2</v>
      </c>
      <c r="B10" s="14" t="s">
        <v>14</v>
      </c>
      <c r="C10" s="13" t="s">
        <v>77</v>
      </c>
      <c r="D10" s="15">
        <v>45348</v>
      </c>
      <c r="E10" s="15">
        <v>45713</v>
      </c>
      <c r="F10" s="15">
        <v>45657</v>
      </c>
      <c r="G10" s="13">
        <f t="shared" si="0"/>
        <v>10</v>
      </c>
      <c r="H10" s="20">
        <f t="shared" si="1"/>
        <v>25</v>
      </c>
      <c r="I10" s="13">
        <v>0</v>
      </c>
      <c r="J10" s="13">
        <v>10</v>
      </c>
      <c r="K10" s="16">
        <f t="shared" si="2"/>
        <v>15</v>
      </c>
      <c r="L10" s="16">
        <f t="shared" ref="L10:L18" si="3">K10-M10</f>
        <v>15</v>
      </c>
      <c r="M10" s="13">
        <f t="shared" ref="M10:M18" si="4">IF(N10=0,0,DATEDIF(N10,O10,"d")+1)</f>
        <v>0</v>
      </c>
      <c r="N10" s="13"/>
      <c r="O10" s="13"/>
      <c r="P10" s="13"/>
      <c r="Q10" s="13"/>
      <c r="R10" s="13"/>
    </row>
    <row r="11" spans="1:21" s="10" customFormat="1" ht="12.75" x14ac:dyDescent="0.2">
      <c r="A11" s="13">
        <v>3</v>
      </c>
      <c r="B11" s="14" t="s">
        <v>35</v>
      </c>
      <c r="C11" s="13" t="s">
        <v>77</v>
      </c>
      <c r="D11" s="15">
        <v>45168</v>
      </c>
      <c r="E11" s="15">
        <v>45898</v>
      </c>
      <c r="F11" s="15">
        <v>45657</v>
      </c>
      <c r="G11" s="13">
        <f t="shared" si="0"/>
        <v>16</v>
      </c>
      <c r="H11" s="20">
        <f t="shared" si="1"/>
        <v>40</v>
      </c>
      <c r="I11" s="13">
        <v>10</v>
      </c>
      <c r="J11" s="13">
        <v>15</v>
      </c>
      <c r="K11" s="16">
        <f t="shared" si="2"/>
        <v>15</v>
      </c>
      <c r="L11" s="16">
        <f t="shared" si="3"/>
        <v>15</v>
      </c>
      <c r="M11" s="13">
        <f t="shared" si="4"/>
        <v>0</v>
      </c>
      <c r="N11" s="13"/>
      <c r="O11" s="13"/>
      <c r="P11" s="13"/>
      <c r="Q11" s="13"/>
      <c r="R11" s="13"/>
    </row>
    <row r="12" spans="1:21" s="10" customFormat="1" ht="12.75" x14ac:dyDescent="0.2">
      <c r="A12" s="13">
        <v>4</v>
      </c>
      <c r="B12" s="14" t="s">
        <v>48</v>
      </c>
      <c r="C12" s="13" t="s">
        <v>77</v>
      </c>
      <c r="D12" s="15">
        <v>45041</v>
      </c>
      <c r="E12" s="15">
        <v>45771</v>
      </c>
      <c r="F12" s="15">
        <v>45657</v>
      </c>
      <c r="G12" s="13">
        <f t="shared" si="0"/>
        <v>20</v>
      </c>
      <c r="H12" s="20">
        <f t="shared" si="1"/>
        <v>50</v>
      </c>
      <c r="I12" s="13">
        <v>20</v>
      </c>
      <c r="J12" s="13">
        <v>15</v>
      </c>
      <c r="K12" s="16">
        <f t="shared" si="2"/>
        <v>15</v>
      </c>
      <c r="L12" s="16">
        <f t="shared" si="3"/>
        <v>15</v>
      </c>
      <c r="M12" s="13">
        <f t="shared" si="4"/>
        <v>0</v>
      </c>
      <c r="N12" s="13"/>
      <c r="O12" s="13"/>
      <c r="P12" s="13"/>
      <c r="Q12" s="13"/>
      <c r="R12" s="13"/>
    </row>
    <row r="13" spans="1:21" s="10" customFormat="1" ht="12.75" x14ac:dyDescent="0.2">
      <c r="A13" s="17">
        <v>5</v>
      </c>
      <c r="B13" s="18" t="s">
        <v>47</v>
      </c>
      <c r="C13" s="17" t="s">
        <v>77</v>
      </c>
      <c r="D13" s="19">
        <v>45362</v>
      </c>
      <c r="E13" s="19">
        <v>45657</v>
      </c>
      <c r="F13" s="19">
        <v>45657</v>
      </c>
      <c r="G13" s="17">
        <f t="shared" si="0"/>
        <v>9</v>
      </c>
      <c r="H13" s="23">
        <f t="shared" si="1"/>
        <v>22.5</v>
      </c>
      <c r="I13" s="17">
        <v>0</v>
      </c>
      <c r="J13" s="17">
        <v>8</v>
      </c>
      <c r="K13" s="24">
        <f t="shared" si="2"/>
        <v>14.5</v>
      </c>
      <c r="L13" s="24">
        <f t="shared" si="3"/>
        <v>14.5</v>
      </c>
      <c r="M13" s="17">
        <f t="shared" si="4"/>
        <v>0</v>
      </c>
      <c r="N13" s="17"/>
      <c r="O13" s="17"/>
      <c r="P13" s="17"/>
      <c r="Q13" s="17"/>
      <c r="R13" s="17" t="s">
        <v>82</v>
      </c>
    </row>
    <row r="14" spans="1:21" s="10" customFormat="1" ht="12.75" x14ac:dyDescent="0.2">
      <c r="A14" s="17">
        <v>6</v>
      </c>
      <c r="B14" s="18" t="s">
        <v>0</v>
      </c>
      <c r="C14" s="17" t="s">
        <v>77</v>
      </c>
      <c r="D14" s="19">
        <v>45348</v>
      </c>
      <c r="E14" s="19">
        <v>45657</v>
      </c>
      <c r="F14" s="19">
        <v>45657</v>
      </c>
      <c r="G14" s="17">
        <f t="shared" si="0"/>
        <v>10</v>
      </c>
      <c r="H14" s="23">
        <f t="shared" si="1"/>
        <v>25</v>
      </c>
      <c r="I14" s="17">
        <v>0</v>
      </c>
      <c r="J14" s="17">
        <v>10</v>
      </c>
      <c r="K14" s="24">
        <f t="shared" si="2"/>
        <v>15</v>
      </c>
      <c r="L14" s="24">
        <f t="shared" si="3"/>
        <v>15</v>
      </c>
      <c r="M14" s="17">
        <f t="shared" si="4"/>
        <v>0</v>
      </c>
      <c r="N14" s="17"/>
      <c r="O14" s="17"/>
      <c r="P14" s="17"/>
      <c r="Q14" s="17"/>
      <c r="R14" s="17" t="s">
        <v>82</v>
      </c>
    </row>
    <row r="15" spans="1:21" s="10" customFormat="1" ht="12.75" x14ac:dyDescent="0.2">
      <c r="A15" s="13">
        <v>7</v>
      </c>
      <c r="B15" s="14" t="s">
        <v>52</v>
      </c>
      <c r="C15" s="13" t="s">
        <v>77</v>
      </c>
      <c r="D15" s="15">
        <v>45579</v>
      </c>
      <c r="E15" s="15">
        <v>45943</v>
      </c>
      <c r="F15" s="15">
        <v>45657</v>
      </c>
      <c r="G15" s="13">
        <f t="shared" si="0"/>
        <v>2</v>
      </c>
      <c r="H15" s="20">
        <f t="shared" si="1"/>
        <v>5</v>
      </c>
      <c r="I15" s="13">
        <v>0</v>
      </c>
      <c r="J15" s="13">
        <v>0</v>
      </c>
      <c r="K15" s="16">
        <f t="shared" si="2"/>
        <v>5</v>
      </c>
      <c r="L15" s="16">
        <f t="shared" si="3"/>
        <v>5</v>
      </c>
      <c r="M15" s="13">
        <f t="shared" si="4"/>
        <v>0</v>
      </c>
      <c r="N15" s="13"/>
      <c r="O15" s="13"/>
      <c r="P15" s="13"/>
      <c r="Q15" s="13"/>
      <c r="R15" s="13"/>
    </row>
    <row r="16" spans="1:21" s="10" customFormat="1" ht="12.75" x14ac:dyDescent="0.2">
      <c r="A16" s="13">
        <v>8</v>
      </c>
      <c r="B16" s="14" t="s">
        <v>53</v>
      </c>
      <c r="C16" s="13" t="s">
        <v>77</v>
      </c>
      <c r="D16" s="15">
        <v>45579</v>
      </c>
      <c r="E16" s="15">
        <v>45943</v>
      </c>
      <c r="F16" s="15">
        <v>45657</v>
      </c>
      <c r="G16" s="13">
        <f t="shared" si="0"/>
        <v>2</v>
      </c>
      <c r="H16" s="20">
        <f t="shared" si="1"/>
        <v>5</v>
      </c>
      <c r="I16" s="13">
        <v>0</v>
      </c>
      <c r="J16" s="13">
        <v>0</v>
      </c>
      <c r="K16" s="16">
        <f t="shared" si="2"/>
        <v>5</v>
      </c>
      <c r="L16" s="16">
        <f t="shared" si="3"/>
        <v>5</v>
      </c>
      <c r="M16" s="13">
        <f t="shared" si="4"/>
        <v>0</v>
      </c>
      <c r="N16" s="13"/>
      <c r="O16" s="13"/>
      <c r="P16" s="13"/>
      <c r="Q16" s="13"/>
      <c r="R16" s="13"/>
    </row>
    <row r="17" spans="1:18" s="10" customFormat="1" ht="12.75" x14ac:dyDescent="0.2">
      <c r="A17" s="13">
        <v>9</v>
      </c>
      <c r="B17" s="14" t="s">
        <v>19</v>
      </c>
      <c r="C17" s="13" t="s">
        <v>77</v>
      </c>
      <c r="D17" s="15">
        <v>45537</v>
      </c>
      <c r="E17" s="15">
        <v>45901</v>
      </c>
      <c r="F17" s="15">
        <v>45657</v>
      </c>
      <c r="G17" s="13">
        <f t="shared" si="0"/>
        <v>3</v>
      </c>
      <c r="H17" s="20">
        <f t="shared" si="1"/>
        <v>7.5</v>
      </c>
      <c r="I17" s="13">
        <v>0</v>
      </c>
      <c r="J17" s="13">
        <v>0</v>
      </c>
      <c r="K17" s="16">
        <f t="shared" si="2"/>
        <v>7.5</v>
      </c>
      <c r="L17" s="16">
        <f t="shared" si="3"/>
        <v>7.5</v>
      </c>
      <c r="M17" s="13">
        <f t="shared" si="4"/>
        <v>0</v>
      </c>
      <c r="N17" s="13"/>
      <c r="O17" s="13"/>
      <c r="P17" s="13"/>
      <c r="Q17" s="13"/>
      <c r="R17" s="13"/>
    </row>
    <row r="18" spans="1:18" s="10" customFormat="1" ht="12.75" x14ac:dyDescent="0.2">
      <c r="A18" s="13">
        <v>10</v>
      </c>
      <c r="B18" s="14" t="s">
        <v>20</v>
      </c>
      <c r="C18" s="13" t="s">
        <v>77</v>
      </c>
      <c r="D18" s="15">
        <v>45537</v>
      </c>
      <c r="E18" s="15">
        <v>45901</v>
      </c>
      <c r="F18" s="15">
        <v>45657</v>
      </c>
      <c r="G18" s="13">
        <f t="shared" si="0"/>
        <v>3</v>
      </c>
      <c r="H18" s="20">
        <f t="shared" si="1"/>
        <v>7.5</v>
      </c>
      <c r="I18" s="13">
        <v>0</v>
      </c>
      <c r="J18" s="13">
        <v>0</v>
      </c>
      <c r="K18" s="16">
        <f t="shared" si="2"/>
        <v>7.5</v>
      </c>
      <c r="L18" s="16">
        <f t="shared" si="3"/>
        <v>7.5</v>
      </c>
      <c r="M18" s="13">
        <f t="shared" si="4"/>
        <v>0</v>
      </c>
      <c r="N18" s="13"/>
      <c r="O18" s="13"/>
      <c r="P18" s="13"/>
      <c r="Q18" s="13"/>
      <c r="R18" s="13"/>
    </row>
  </sheetData>
  <autoFilter ref="A8:R18" xr:uid="{00000000-0009-0000-0000-000000000000}"/>
  <mergeCells count="5">
    <mergeCell ref="A1:R1"/>
    <mergeCell ref="A2:R2"/>
    <mergeCell ref="A3:R3"/>
    <mergeCell ref="A5:S5"/>
    <mergeCell ref="A6:R6"/>
  </mergeCells>
  <conditionalFormatting sqref="B4 B7">
    <cfRule type="duplicateValues" dxfId="5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4127-E66B-45CA-954D-DE8BE6ADBADF}">
  <dimension ref="A1:U12"/>
  <sheetViews>
    <sheetView workbookViewId="0">
      <selection activeCell="L18" sqref="L18"/>
    </sheetView>
  </sheetViews>
  <sheetFormatPr defaultRowHeight="15.75" x14ac:dyDescent="0.25"/>
  <cols>
    <col min="1" max="1" width="8.28515625" style="1" bestFit="1" customWidth="1"/>
    <col min="2" max="2" width="34.140625" style="1" bestFit="1" customWidth="1"/>
    <col min="3" max="3" width="24.7109375" style="1" bestFit="1" customWidth="1"/>
    <col min="4" max="4" width="11" style="1" hidden="1" customWidth="1"/>
    <col min="5" max="5" width="11.140625" style="1" customWidth="1"/>
    <col min="6" max="6" width="14.5703125" style="1" hidden="1" customWidth="1"/>
    <col min="7" max="7" width="18.140625" style="1" hidden="1" customWidth="1"/>
    <col min="8" max="8" width="16.85546875" style="1" hidden="1" customWidth="1"/>
    <col min="9" max="9" width="15.85546875" style="1" hidden="1" customWidth="1"/>
    <col min="10" max="10" width="20.28515625" style="1" hidden="1" customWidth="1"/>
    <col min="11" max="11" width="15.42578125" style="1" hidden="1" customWidth="1"/>
    <col min="12" max="12" width="16.140625" style="1" customWidth="1"/>
    <col min="13" max="13" width="25.28515625" style="1" bestFit="1" customWidth="1"/>
    <col min="14" max="14" width="14.42578125" style="1" customWidth="1"/>
    <col min="15" max="15" width="13" style="1" customWidth="1"/>
    <col min="16" max="16" width="14" style="1" customWidth="1"/>
    <col min="17" max="17" width="14.140625" style="1" bestFit="1" customWidth="1"/>
    <col min="18" max="18" width="21.28515625" style="1" customWidth="1"/>
    <col min="19" max="16384" width="9.140625" style="1"/>
  </cols>
  <sheetData>
    <row r="1" spans="1:2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</row>
    <row r="2" spans="1:21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"/>
      <c r="T2" s="8"/>
      <c r="U2" s="8"/>
    </row>
    <row r="3" spans="1:2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8"/>
      <c r="T3" s="8"/>
      <c r="U3" s="8"/>
    </row>
    <row r="4" spans="1:21" x14ac:dyDescent="0.25">
      <c r="A4" s="2"/>
      <c r="B4" s="3"/>
      <c r="C4" s="3"/>
      <c r="D4" s="3"/>
      <c r="E4" s="3"/>
      <c r="F4" s="3"/>
      <c r="G4" s="21"/>
      <c r="H4" s="21"/>
      <c r="I4" s="21"/>
      <c r="J4" s="21"/>
      <c r="K4" s="21"/>
      <c r="L4" s="21"/>
      <c r="M4" s="3"/>
      <c r="N4" s="4"/>
      <c r="O4" s="4"/>
      <c r="P4" s="4"/>
      <c r="Q4" s="4"/>
      <c r="R4" s="4"/>
      <c r="S4" s="4"/>
      <c r="T4" s="4"/>
      <c r="U4" s="4"/>
    </row>
    <row r="5" spans="1:21" x14ac:dyDescent="0.25">
      <c r="A5" s="25" t="s">
        <v>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4"/>
      <c r="U5" s="4"/>
    </row>
    <row r="6" spans="1:21" x14ac:dyDescent="0.25">
      <c r="A6" s="25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8"/>
      <c r="T6" s="8"/>
      <c r="U6" s="8"/>
    </row>
    <row r="7" spans="1:21" x14ac:dyDescent="0.25">
      <c r="A7" s="5"/>
      <c r="B7" s="6"/>
      <c r="C7" s="6"/>
      <c r="D7" s="6"/>
      <c r="E7" s="6"/>
      <c r="F7" s="6"/>
      <c r="G7" s="22"/>
      <c r="H7" s="22"/>
      <c r="I7" s="22"/>
      <c r="J7" s="22"/>
      <c r="K7" s="22"/>
      <c r="L7" s="22"/>
      <c r="M7" s="6"/>
      <c r="N7" s="7"/>
      <c r="O7" s="7"/>
      <c r="P7" s="7"/>
      <c r="Q7" s="7"/>
      <c r="R7" s="7"/>
      <c r="S7" s="7"/>
      <c r="T7" s="7"/>
      <c r="U7" s="7"/>
    </row>
    <row r="8" spans="1:21" s="9" customFormat="1" ht="42" customHeight="1" x14ac:dyDescent="0.25">
      <c r="A8" s="11" t="s">
        <v>56</v>
      </c>
      <c r="B8" s="11" t="s">
        <v>28</v>
      </c>
      <c r="C8" s="11" t="s">
        <v>31</v>
      </c>
      <c r="D8" s="11" t="s">
        <v>29</v>
      </c>
      <c r="E8" s="11" t="s">
        <v>30</v>
      </c>
      <c r="F8" s="12" t="s">
        <v>81</v>
      </c>
      <c r="G8" s="12" t="s">
        <v>70</v>
      </c>
      <c r="H8" s="12" t="s">
        <v>60</v>
      </c>
      <c r="I8" s="12" t="s">
        <v>67</v>
      </c>
      <c r="J8" s="12" t="s">
        <v>68</v>
      </c>
      <c r="K8" s="12" t="s">
        <v>61</v>
      </c>
      <c r="L8" s="12" t="s">
        <v>84</v>
      </c>
      <c r="M8" s="12" t="s">
        <v>87</v>
      </c>
      <c r="N8" s="12" t="s">
        <v>62</v>
      </c>
      <c r="O8" s="12" t="s">
        <v>63</v>
      </c>
      <c r="P8" s="12" t="s">
        <v>64</v>
      </c>
      <c r="Q8" s="12" t="s">
        <v>65</v>
      </c>
      <c r="R8" s="12" t="s">
        <v>66</v>
      </c>
    </row>
    <row r="9" spans="1:21" s="10" customFormat="1" ht="12.75" x14ac:dyDescent="0.2">
      <c r="A9" s="13">
        <v>1</v>
      </c>
      <c r="B9" s="14" t="s">
        <v>22</v>
      </c>
      <c r="C9" s="13" t="s">
        <v>72</v>
      </c>
      <c r="D9" s="15">
        <v>45537</v>
      </c>
      <c r="E9" s="15">
        <v>45901</v>
      </c>
      <c r="F9" s="15">
        <v>45657</v>
      </c>
      <c r="G9" s="13">
        <f t="shared" ref="G9:G12" si="0">DATEDIF(D9,F9,"m")</f>
        <v>3</v>
      </c>
      <c r="H9" s="20">
        <f t="shared" ref="H9:H12" si="1">G9*2.5</f>
        <v>7.5</v>
      </c>
      <c r="I9" s="13">
        <v>0</v>
      </c>
      <c r="J9" s="13">
        <v>0</v>
      </c>
      <c r="K9" s="16">
        <f t="shared" ref="K9:K12" si="2">H9-I9-J9</f>
        <v>7.5</v>
      </c>
      <c r="L9" s="16">
        <f t="shared" ref="L9:L12" si="3">K9-M9</f>
        <v>7.5</v>
      </c>
      <c r="M9" s="13">
        <f t="shared" ref="M9:M12" si="4">IF(N9=0,0,DATEDIF(N9,O9,"d")+1)</f>
        <v>0</v>
      </c>
      <c r="N9" s="13"/>
      <c r="O9" s="13"/>
      <c r="P9" s="13"/>
      <c r="Q9" s="13"/>
      <c r="R9" s="13"/>
    </row>
    <row r="10" spans="1:21" s="10" customFormat="1" ht="12.75" x14ac:dyDescent="0.2">
      <c r="A10" s="13">
        <v>2</v>
      </c>
      <c r="B10" s="14" t="s">
        <v>2</v>
      </c>
      <c r="C10" s="13" t="s">
        <v>72</v>
      </c>
      <c r="D10" s="15">
        <v>45348</v>
      </c>
      <c r="E10" s="15">
        <v>45713</v>
      </c>
      <c r="F10" s="15">
        <v>45657</v>
      </c>
      <c r="G10" s="13">
        <f t="shared" si="0"/>
        <v>10</v>
      </c>
      <c r="H10" s="20">
        <f t="shared" si="1"/>
        <v>25</v>
      </c>
      <c r="I10" s="13">
        <v>0</v>
      </c>
      <c r="J10" s="13">
        <v>10</v>
      </c>
      <c r="K10" s="16">
        <f t="shared" si="2"/>
        <v>15</v>
      </c>
      <c r="L10" s="16">
        <f t="shared" si="3"/>
        <v>15</v>
      </c>
      <c r="M10" s="13">
        <f t="shared" si="4"/>
        <v>0</v>
      </c>
      <c r="N10" s="13"/>
      <c r="O10" s="13"/>
      <c r="P10" s="13"/>
      <c r="Q10" s="13"/>
      <c r="R10" s="13"/>
    </row>
    <row r="11" spans="1:21" s="10" customFormat="1" ht="12.75" x14ac:dyDescent="0.2">
      <c r="A11" s="13">
        <v>3</v>
      </c>
      <c r="B11" s="14" t="s">
        <v>36</v>
      </c>
      <c r="C11" s="13" t="s">
        <v>72</v>
      </c>
      <c r="D11" s="15">
        <v>45369</v>
      </c>
      <c r="E11" s="15">
        <v>45733</v>
      </c>
      <c r="F11" s="15">
        <v>45657</v>
      </c>
      <c r="G11" s="13">
        <f t="shared" si="0"/>
        <v>9</v>
      </c>
      <c r="H11" s="20">
        <f t="shared" si="1"/>
        <v>22.5</v>
      </c>
      <c r="I11" s="13">
        <v>0</v>
      </c>
      <c r="J11" s="13">
        <v>8</v>
      </c>
      <c r="K11" s="16">
        <f t="shared" si="2"/>
        <v>14.5</v>
      </c>
      <c r="L11" s="16">
        <f t="shared" si="3"/>
        <v>14.5</v>
      </c>
      <c r="M11" s="13">
        <f t="shared" si="4"/>
        <v>0</v>
      </c>
      <c r="N11" s="13"/>
      <c r="O11" s="13"/>
      <c r="P11" s="13"/>
      <c r="Q11" s="13"/>
      <c r="R11" s="13"/>
    </row>
    <row r="12" spans="1:21" s="10" customFormat="1" ht="12.75" x14ac:dyDescent="0.2">
      <c r="A12" s="13">
        <v>4</v>
      </c>
      <c r="B12" s="14" t="s">
        <v>42</v>
      </c>
      <c r="C12" s="13" t="s">
        <v>72</v>
      </c>
      <c r="D12" s="15">
        <v>44986</v>
      </c>
      <c r="E12" s="15">
        <v>45716</v>
      </c>
      <c r="F12" s="15">
        <v>45657</v>
      </c>
      <c r="G12" s="13">
        <f t="shared" si="0"/>
        <v>21</v>
      </c>
      <c r="H12" s="20">
        <f t="shared" si="1"/>
        <v>52.5</v>
      </c>
      <c r="I12" s="13">
        <v>33</v>
      </c>
      <c r="J12" s="13">
        <v>5</v>
      </c>
      <c r="K12" s="16">
        <f t="shared" si="2"/>
        <v>14.5</v>
      </c>
      <c r="L12" s="16">
        <f t="shared" si="3"/>
        <v>14.5</v>
      </c>
      <c r="M12" s="13">
        <f t="shared" si="4"/>
        <v>0</v>
      </c>
      <c r="N12" s="13"/>
      <c r="O12" s="13"/>
      <c r="P12" s="13"/>
      <c r="Q12" s="13"/>
      <c r="R12" s="13"/>
    </row>
  </sheetData>
  <autoFilter ref="A8:R12" xr:uid="{00000000-0009-0000-0000-000000000000}"/>
  <mergeCells count="5">
    <mergeCell ref="A1:R1"/>
    <mergeCell ref="A2:R2"/>
    <mergeCell ref="A3:R3"/>
    <mergeCell ref="A5:S5"/>
    <mergeCell ref="A6:R6"/>
  </mergeCells>
  <conditionalFormatting sqref="B4 B7">
    <cfRule type="duplicateValues" dxfId="6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F273D-AB20-48BB-8C43-CDA7C546E18C}">
  <dimension ref="A1:U9"/>
  <sheetViews>
    <sheetView workbookViewId="0">
      <selection activeCell="M20" sqref="M20"/>
    </sheetView>
  </sheetViews>
  <sheetFormatPr defaultRowHeight="15.75" x14ac:dyDescent="0.25"/>
  <cols>
    <col min="1" max="1" width="8.28515625" style="1" bestFit="1" customWidth="1"/>
    <col min="2" max="2" width="26.42578125" style="1" bestFit="1" customWidth="1"/>
    <col min="3" max="3" width="24.7109375" style="1" bestFit="1" customWidth="1"/>
    <col min="4" max="4" width="11" style="1" hidden="1" customWidth="1"/>
    <col min="5" max="5" width="11.140625" style="1" customWidth="1"/>
    <col min="6" max="6" width="14.5703125" style="1" hidden="1" customWidth="1"/>
    <col min="7" max="7" width="18.140625" style="1" hidden="1" customWidth="1"/>
    <col min="8" max="8" width="16.85546875" style="1" hidden="1" customWidth="1"/>
    <col min="9" max="9" width="15.85546875" style="1" hidden="1" customWidth="1"/>
    <col min="10" max="10" width="20.28515625" style="1" hidden="1" customWidth="1"/>
    <col min="11" max="11" width="15.42578125" style="1" hidden="1" customWidth="1"/>
    <col min="12" max="12" width="16.140625" style="1" customWidth="1"/>
    <col min="13" max="13" width="25.28515625" style="1" bestFit="1" customWidth="1"/>
    <col min="14" max="14" width="14.42578125" style="1" customWidth="1"/>
    <col min="15" max="15" width="13" style="1" customWidth="1"/>
    <col min="16" max="16" width="14" style="1" customWidth="1"/>
    <col min="17" max="17" width="14.140625" style="1" bestFit="1" customWidth="1"/>
    <col min="18" max="18" width="21.28515625" style="1" customWidth="1"/>
    <col min="19" max="16384" width="9.140625" style="1"/>
  </cols>
  <sheetData>
    <row r="1" spans="1:2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</row>
    <row r="2" spans="1:21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"/>
      <c r="T2" s="8"/>
      <c r="U2" s="8"/>
    </row>
    <row r="3" spans="1:2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8"/>
      <c r="T3" s="8"/>
      <c r="U3" s="8"/>
    </row>
    <row r="4" spans="1:21" x14ac:dyDescent="0.25">
      <c r="A4" s="2"/>
      <c r="B4" s="3"/>
      <c r="C4" s="3"/>
      <c r="D4" s="3"/>
      <c r="E4" s="3"/>
      <c r="F4" s="3"/>
      <c r="G4" s="21"/>
      <c r="H4" s="21"/>
      <c r="I4" s="21"/>
      <c r="J4" s="21"/>
      <c r="K4" s="21"/>
      <c r="L4" s="21"/>
      <c r="M4" s="3"/>
      <c r="N4" s="4"/>
      <c r="O4" s="4"/>
      <c r="P4" s="4"/>
      <c r="Q4" s="4"/>
      <c r="R4" s="4"/>
      <c r="S4" s="4"/>
      <c r="T4" s="4"/>
      <c r="U4" s="4"/>
    </row>
    <row r="5" spans="1:21" x14ac:dyDescent="0.25">
      <c r="A5" s="25" t="s">
        <v>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4"/>
      <c r="U5" s="4"/>
    </row>
    <row r="6" spans="1:21" x14ac:dyDescent="0.25">
      <c r="A6" s="25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8"/>
      <c r="T6" s="8"/>
      <c r="U6" s="8"/>
    </row>
    <row r="7" spans="1:21" x14ac:dyDescent="0.25">
      <c r="A7" s="5"/>
      <c r="B7" s="6"/>
      <c r="C7" s="6"/>
      <c r="D7" s="6"/>
      <c r="E7" s="6"/>
      <c r="F7" s="6"/>
      <c r="G7" s="22"/>
      <c r="H7" s="22"/>
      <c r="I7" s="22"/>
      <c r="J7" s="22"/>
      <c r="K7" s="22"/>
      <c r="L7" s="22"/>
      <c r="M7" s="6"/>
      <c r="N7" s="7"/>
      <c r="O7" s="7"/>
      <c r="P7" s="7"/>
      <c r="Q7" s="7"/>
      <c r="R7" s="7"/>
      <c r="S7" s="7"/>
      <c r="T7" s="7"/>
      <c r="U7" s="7"/>
    </row>
    <row r="8" spans="1:21" s="9" customFormat="1" ht="42" customHeight="1" x14ac:dyDescent="0.25">
      <c r="A8" s="11" t="s">
        <v>56</v>
      </c>
      <c r="B8" s="11" t="s">
        <v>28</v>
      </c>
      <c r="C8" s="11" t="s">
        <v>31</v>
      </c>
      <c r="D8" s="11" t="s">
        <v>29</v>
      </c>
      <c r="E8" s="11" t="s">
        <v>30</v>
      </c>
      <c r="F8" s="12" t="s">
        <v>81</v>
      </c>
      <c r="G8" s="12" t="s">
        <v>70</v>
      </c>
      <c r="H8" s="12" t="s">
        <v>60</v>
      </c>
      <c r="I8" s="12" t="s">
        <v>67</v>
      </c>
      <c r="J8" s="12" t="s">
        <v>68</v>
      </c>
      <c r="K8" s="12" t="s">
        <v>61</v>
      </c>
      <c r="L8" s="12" t="s">
        <v>84</v>
      </c>
      <c r="M8" s="12" t="s">
        <v>87</v>
      </c>
      <c r="N8" s="12" t="s">
        <v>62</v>
      </c>
      <c r="O8" s="12" t="s">
        <v>63</v>
      </c>
      <c r="P8" s="12" t="s">
        <v>64</v>
      </c>
      <c r="Q8" s="12" t="s">
        <v>65</v>
      </c>
      <c r="R8" s="12" t="s">
        <v>66</v>
      </c>
    </row>
    <row r="9" spans="1:21" s="10" customFormat="1" ht="12.75" x14ac:dyDescent="0.2">
      <c r="A9" s="13">
        <v>1</v>
      </c>
      <c r="B9" s="14" t="s">
        <v>27</v>
      </c>
      <c r="C9" s="13" t="s">
        <v>80</v>
      </c>
      <c r="D9" s="15">
        <v>45572</v>
      </c>
      <c r="E9" s="15">
        <v>45936</v>
      </c>
      <c r="F9" s="15">
        <v>45657</v>
      </c>
      <c r="G9" s="13">
        <f t="shared" ref="G9" si="0">DATEDIF(D9,F9,"m")</f>
        <v>2</v>
      </c>
      <c r="H9" s="20">
        <f t="shared" ref="H9" si="1">G9*2.5</f>
        <v>5</v>
      </c>
      <c r="I9" s="13">
        <v>0</v>
      </c>
      <c r="J9" s="13">
        <v>0</v>
      </c>
      <c r="K9" s="16">
        <f t="shared" ref="K9" si="2">H9-I9-J9</f>
        <v>5</v>
      </c>
      <c r="L9" s="16">
        <f t="shared" ref="L9" si="3">K9-M9</f>
        <v>5</v>
      </c>
      <c r="M9" s="13">
        <f t="shared" ref="M9" si="4">IF(N9=0,0,DATEDIF(N9,O9,"d")+1)</f>
        <v>0</v>
      </c>
      <c r="N9" s="13"/>
      <c r="O9" s="13"/>
      <c r="P9" s="13"/>
      <c r="Q9" s="13"/>
      <c r="R9" s="13"/>
    </row>
  </sheetData>
  <autoFilter ref="A8:R9" xr:uid="{00000000-0009-0000-0000-000000000000}"/>
  <mergeCells count="5">
    <mergeCell ref="A1:R1"/>
    <mergeCell ref="A2:R2"/>
    <mergeCell ref="A3:R3"/>
    <mergeCell ref="A5:S5"/>
    <mergeCell ref="A6:R6"/>
  </mergeCells>
  <conditionalFormatting sqref="B4 B7">
    <cfRule type="duplicateValues" dxfId="7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E44B-0EEF-4EC2-A9FB-5E22D1EE00EC}">
  <sheetPr filterMode="1"/>
  <dimension ref="A1:U61"/>
  <sheetViews>
    <sheetView workbookViewId="0">
      <selection activeCell="O71" sqref="O71"/>
    </sheetView>
  </sheetViews>
  <sheetFormatPr defaultRowHeight="15.75" x14ac:dyDescent="0.25"/>
  <cols>
    <col min="1" max="1" width="8.28515625" style="1" bestFit="1" customWidth="1"/>
    <col min="2" max="2" width="43" style="1" bestFit="1" customWidth="1"/>
    <col min="3" max="3" width="24.7109375" style="1" bestFit="1" customWidth="1"/>
    <col min="4" max="4" width="11" style="1" hidden="1" customWidth="1"/>
    <col min="5" max="5" width="11.140625" style="1" customWidth="1"/>
    <col min="6" max="6" width="14.5703125" style="1" hidden="1" customWidth="1"/>
    <col min="7" max="7" width="18.140625" style="1" hidden="1" customWidth="1"/>
    <col min="8" max="8" width="16.85546875" style="1" hidden="1" customWidth="1"/>
    <col min="9" max="9" width="15.85546875" style="1" hidden="1" customWidth="1"/>
    <col min="10" max="10" width="20.28515625" style="1" hidden="1" customWidth="1"/>
    <col min="11" max="11" width="15.42578125" style="1" hidden="1" customWidth="1"/>
    <col min="12" max="12" width="16.140625" style="1" customWidth="1"/>
    <col min="13" max="13" width="25.28515625" style="1" bestFit="1" customWidth="1"/>
    <col min="14" max="14" width="14.42578125" style="1" customWidth="1"/>
    <col min="15" max="15" width="13" style="1" customWidth="1"/>
    <col min="16" max="16" width="14" style="1" customWidth="1"/>
    <col min="17" max="17" width="14.140625" style="1" bestFit="1" customWidth="1"/>
    <col min="18" max="18" width="21.28515625" style="1" customWidth="1"/>
    <col min="19" max="16384" width="9.140625" style="1"/>
  </cols>
  <sheetData>
    <row r="1" spans="1:2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8"/>
      <c r="T1" s="8"/>
      <c r="U1" s="8"/>
    </row>
    <row r="2" spans="1:21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8"/>
      <c r="T2" s="8"/>
      <c r="U2" s="8"/>
    </row>
    <row r="3" spans="1:21" x14ac:dyDescent="0.25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8"/>
      <c r="T3" s="8"/>
      <c r="U3" s="8"/>
    </row>
    <row r="4" spans="1:21" x14ac:dyDescent="0.25">
      <c r="A4" s="2"/>
      <c r="B4" s="3"/>
      <c r="C4" s="3"/>
      <c r="D4" s="3"/>
      <c r="E4" s="3"/>
      <c r="F4" s="3"/>
      <c r="G4" s="21"/>
      <c r="H4" s="21"/>
      <c r="I4" s="21"/>
      <c r="J4" s="21"/>
      <c r="K4" s="21"/>
      <c r="L4" s="21"/>
      <c r="M4" s="3"/>
      <c r="N4" s="4"/>
      <c r="O4" s="4"/>
      <c r="P4" s="4"/>
      <c r="Q4" s="4"/>
      <c r="R4" s="4"/>
      <c r="S4" s="4"/>
      <c r="T4" s="4"/>
      <c r="U4" s="4"/>
    </row>
    <row r="5" spans="1:21" x14ac:dyDescent="0.25">
      <c r="A5" s="25" t="s">
        <v>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4"/>
      <c r="U5" s="4"/>
    </row>
    <row r="6" spans="1:21" x14ac:dyDescent="0.25">
      <c r="A6" s="25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8"/>
      <c r="T6" s="8"/>
      <c r="U6" s="8"/>
    </row>
    <row r="7" spans="1:21" x14ac:dyDescent="0.25">
      <c r="A7" s="5"/>
      <c r="B7" s="6"/>
      <c r="C7" s="6"/>
      <c r="D7" s="6"/>
      <c r="E7" s="6"/>
      <c r="F7" s="6"/>
      <c r="G7" s="22"/>
      <c r="H7" s="22"/>
      <c r="I7" s="22"/>
      <c r="J7" s="22"/>
      <c r="K7" s="22"/>
      <c r="L7" s="22"/>
      <c r="M7" s="6"/>
      <c r="N7" s="7"/>
      <c r="O7" s="7"/>
      <c r="P7" s="7"/>
      <c r="Q7" s="7"/>
      <c r="R7" s="7"/>
      <c r="S7" s="7"/>
      <c r="T7" s="7"/>
      <c r="U7" s="7"/>
    </row>
    <row r="8" spans="1:21" s="9" customFormat="1" ht="42" customHeight="1" x14ac:dyDescent="0.25">
      <c r="A8" s="11" t="s">
        <v>56</v>
      </c>
      <c r="B8" s="11" t="s">
        <v>28</v>
      </c>
      <c r="C8" s="11" t="s">
        <v>31</v>
      </c>
      <c r="D8" s="11" t="s">
        <v>29</v>
      </c>
      <c r="E8" s="11" t="s">
        <v>30</v>
      </c>
      <c r="F8" s="12" t="s">
        <v>81</v>
      </c>
      <c r="G8" s="12" t="s">
        <v>70</v>
      </c>
      <c r="H8" s="12" t="s">
        <v>60</v>
      </c>
      <c r="I8" s="12" t="s">
        <v>67</v>
      </c>
      <c r="J8" s="12" t="s">
        <v>68</v>
      </c>
      <c r="K8" s="12" t="s">
        <v>61</v>
      </c>
      <c r="L8" s="12" t="s">
        <v>84</v>
      </c>
      <c r="M8" s="12" t="s">
        <v>87</v>
      </c>
      <c r="N8" s="12" t="s">
        <v>62</v>
      </c>
      <c r="O8" s="12" t="s">
        <v>63</v>
      </c>
      <c r="P8" s="12" t="s">
        <v>64</v>
      </c>
      <c r="Q8" s="12" t="s">
        <v>65</v>
      </c>
      <c r="R8" s="12" t="s">
        <v>66</v>
      </c>
    </row>
    <row r="9" spans="1:21" s="10" customFormat="1" ht="12.75" hidden="1" x14ac:dyDescent="0.2">
      <c r="A9" s="13">
        <v>1</v>
      </c>
      <c r="B9" s="14" t="s">
        <v>11</v>
      </c>
      <c r="C9" s="13" t="s">
        <v>77</v>
      </c>
      <c r="D9" s="15">
        <v>45376</v>
      </c>
      <c r="E9" s="15">
        <v>45740</v>
      </c>
      <c r="F9" s="15">
        <v>45657</v>
      </c>
      <c r="G9" s="13">
        <f t="shared" ref="G9:G61" si="0">DATEDIF(D9,F9,"m")</f>
        <v>9</v>
      </c>
      <c r="H9" s="20">
        <f t="shared" ref="H9:H61" si="1">G9*2.5</f>
        <v>22.5</v>
      </c>
      <c r="I9" s="13">
        <v>0</v>
      </c>
      <c r="J9" s="13">
        <v>8</v>
      </c>
      <c r="K9" s="16">
        <f t="shared" ref="K9:K61" si="2">H9-I9-J9</f>
        <v>14.5</v>
      </c>
      <c r="L9" s="16">
        <f>K9-M9</f>
        <v>14.5</v>
      </c>
      <c r="M9" s="13">
        <f>IF(N9=0,0,DATEDIF(N9,O9,"d")+1)</f>
        <v>0</v>
      </c>
      <c r="N9" s="15"/>
      <c r="O9" s="15"/>
      <c r="P9" s="13"/>
      <c r="Q9" s="13"/>
      <c r="R9" s="13"/>
    </row>
    <row r="10" spans="1:21" s="10" customFormat="1" ht="12.75" hidden="1" x14ac:dyDescent="0.2">
      <c r="A10" s="13">
        <v>2</v>
      </c>
      <c r="B10" s="14" t="s">
        <v>43</v>
      </c>
      <c r="C10" s="13" t="s">
        <v>74</v>
      </c>
      <c r="D10" s="15">
        <v>45253</v>
      </c>
      <c r="E10" s="15">
        <v>45983</v>
      </c>
      <c r="F10" s="15">
        <v>45657</v>
      </c>
      <c r="G10" s="13">
        <f t="shared" si="0"/>
        <v>13</v>
      </c>
      <c r="H10" s="20">
        <f t="shared" si="1"/>
        <v>32.5</v>
      </c>
      <c r="I10" s="13">
        <v>4</v>
      </c>
      <c r="J10" s="13">
        <v>14</v>
      </c>
      <c r="K10" s="16">
        <f t="shared" si="2"/>
        <v>14.5</v>
      </c>
      <c r="L10" s="16">
        <f t="shared" ref="L10:L61" si="3">K10-M10</f>
        <v>14.5</v>
      </c>
      <c r="M10" s="13">
        <f t="shared" ref="M10:M61" si="4">IF(N10=0,0,DATEDIF(N10,O10,"d")+1)</f>
        <v>0</v>
      </c>
      <c r="N10" s="15"/>
      <c r="O10" s="15"/>
      <c r="P10" s="13"/>
      <c r="Q10" s="13"/>
      <c r="R10" s="13"/>
    </row>
    <row r="11" spans="1:21" s="10" customFormat="1" ht="12.75" x14ac:dyDescent="0.2">
      <c r="A11" s="13">
        <v>1</v>
      </c>
      <c r="B11" s="14" t="s">
        <v>24</v>
      </c>
      <c r="C11" s="13" t="s">
        <v>71</v>
      </c>
      <c r="D11" s="15">
        <v>45579</v>
      </c>
      <c r="E11" s="15">
        <v>45943</v>
      </c>
      <c r="F11" s="15">
        <v>45657</v>
      </c>
      <c r="G11" s="13">
        <f t="shared" si="0"/>
        <v>2</v>
      </c>
      <c r="H11" s="20">
        <f t="shared" si="1"/>
        <v>5</v>
      </c>
      <c r="I11" s="13">
        <v>0</v>
      </c>
      <c r="J11" s="13">
        <v>0</v>
      </c>
      <c r="K11" s="16">
        <f t="shared" si="2"/>
        <v>5</v>
      </c>
      <c r="L11" s="16">
        <f t="shared" si="3"/>
        <v>5</v>
      </c>
      <c r="M11" s="13">
        <f t="shared" si="4"/>
        <v>0</v>
      </c>
      <c r="N11" s="15"/>
      <c r="O11" s="15"/>
      <c r="P11" s="13"/>
      <c r="Q11" s="13"/>
      <c r="R11" s="13"/>
    </row>
    <row r="12" spans="1:21" s="10" customFormat="1" ht="12.75" hidden="1" x14ac:dyDescent="0.2">
      <c r="A12" s="13">
        <v>4</v>
      </c>
      <c r="B12" s="14" t="s">
        <v>22</v>
      </c>
      <c r="C12" s="13" t="s">
        <v>72</v>
      </c>
      <c r="D12" s="15">
        <v>45537</v>
      </c>
      <c r="E12" s="15">
        <v>45901</v>
      </c>
      <c r="F12" s="15">
        <v>45657</v>
      </c>
      <c r="G12" s="13">
        <f t="shared" si="0"/>
        <v>3</v>
      </c>
      <c r="H12" s="20">
        <f t="shared" si="1"/>
        <v>7.5</v>
      </c>
      <c r="I12" s="13">
        <v>0</v>
      </c>
      <c r="J12" s="13">
        <v>0</v>
      </c>
      <c r="K12" s="16">
        <f t="shared" si="2"/>
        <v>7.5</v>
      </c>
      <c r="L12" s="16">
        <f t="shared" si="3"/>
        <v>7.5</v>
      </c>
      <c r="M12" s="13">
        <f t="shared" si="4"/>
        <v>0</v>
      </c>
      <c r="N12" s="13"/>
      <c r="O12" s="13"/>
      <c r="P12" s="13"/>
      <c r="Q12" s="13"/>
      <c r="R12" s="13"/>
    </row>
    <row r="13" spans="1:21" s="10" customFormat="1" ht="12.75" hidden="1" x14ac:dyDescent="0.2">
      <c r="A13" s="13">
        <v>5</v>
      </c>
      <c r="B13" s="14" t="s">
        <v>27</v>
      </c>
      <c r="C13" s="13" t="s">
        <v>80</v>
      </c>
      <c r="D13" s="15">
        <v>45572</v>
      </c>
      <c r="E13" s="15">
        <v>45936</v>
      </c>
      <c r="F13" s="15">
        <v>45657</v>
      </c>
      <c r="G13" s="13">
        <f t="shared" si="0"/>
        <v>2</v>
      </c>
      <c r="H13" s="20">
        <f t="shared" si="1"/>
        <v>5</v>
      </c>
      <c r="I13" s="13">
        <v>0</v>
      </c>
      <c r="J13" s="13">
        <v>0</v>
      </c>
      <c r="K13" s="16">
        <f t="shared" si="2"/>
        <v>5</v>
      </c>
      <c r="L13" s="16">
        <f t="shared" si="3"/>
        <v>5</v>
      </c>
      <c r="M13" s="13">
        <f t="shared" si="4"/>
        <v>0</v>
      </c>
      <c r="N13" s="13"/>
      <c r="O13" s="13"/>
      <c r="P13" s="13"/>
      <c r="Q13" s="13"/>
      <c r="R13" s="13"/>
    </row>
    <row r="14" spans="1:21" s="10" customFormat="1" ht="12.75" hidden="1" x14ac:dyDescent="0.2">
      <c r="A14" s="17">
        <v>6</v>
      </c>
      <c r="B14" s="18" t="s">
        <v>1</v>
      </c>
      <c r="C14" s="17" t="s">
        <v>74</v>
      </c>
      <c r="D14" s="19">
        <v>45348</v>
      </c>
      <c r="E14" s="19">
        <v>45657</v>
      </c>
      <c r="F14" s="19">
        <v>45657</v>
      </c>
      <c r="G14" s="17">
        <f t="shared" si="0"/>
        <v>10</v>
      </c>
      <c r="H14" s="23">
        <f t="shared" si="1"/>
        <v>25</v>
      </c>
      <c r="I14" s="17">
        <v>0</v>
      </c>
      <c r="J14" s="17">
        <v>10</v>
      </c>
      <c r="K14" s="24">
        <f t="shared" si="2"/>
        <v>15</v>
      </c>
      <c r="L14" s="24">
        <f t="shared" si="3"/>
        <v>15</v>
      </c>
      <c r="M14" s="17">
        <f t="shared" si="4"/>
        <v>0</v>
      </c>
      <c r="N14" s="17"/>
      <c r="O14" s="17"/>
      <c r="P14" s="17"/>
      <c r="Q14" s="17"/>
      <c r="R14" s="17" t="s">
        <v>82</v>
      </c>
    </row>
    <row r="15" spans="1:21" s="10" customFormat="1" ht="12.75" hidden="1" x14ac:dyDescent="0.2">
      <c r="A15" s="13">
        <v>7</v>
      </c>
      <c r="B15" s="14" t="s">
        <v>2</v>
      </c>
      <c r="C15" s="13" t="s">
        <v>72</v>
      </c>
      <c r="D15" s="15">
        <v>45348</v>
      </c>
      <c r="E15" s="15">
        <v>45713</v>
      </c>
      <c r="F15" s="15">
        <v>45657</v>
      </c>
      <c r="G15" s="13">
        <f t="shared" si="0"/>
        <v>10</v>
      </c>
      <c r="H15" s="20">
        <f t="shared" si="1"/>
        <v>25</v>
      </c>
      <c r="I15" s="13">
        <v>0</v>
      </c>
      <c r="J15" s="13">
        <v>10</v>
      </c>
      <c r="K15" s="16">
        <f t="shared" si="2"/>
        <v>15</v>
      </c>
      <c r="L15" s="16">
        <f t="shared" si="3"/>
        <v>15</v>
      </c>
      <c r="M15" s="13">
        <f t="shared" si="4"/>
        <v>0</v>
      </c>
      <c r="N15" s="13"/>
      <c r="O15" s="13"/>
      <c r="P15" s="13"/>
      <c r="Q15" s="13"/>
      <c r="R15" s="13"/>
    </row>
    <row r="16" spans="1:21" s="10" customFormat="1" ht="12.75" hidden="1" x14ac:dyDescent="0.2">
      <c r="A16" s="13">
        <v>8</v>
      </c>
      <c r="B16" s="14" t="s">
        <v>18</v>
      </c>
      <c r="C16" s="13" t="s">
        <v>76</v>
      </c>
      <c r="D16" s="15">
        <v>45537</v>
      </c>
      <c r="E16" s="15">
        <v>45901</v>
      </c>
      <c r="F16" s="15">
        <v>45657</v>
      </c>
      <c r="G16" s="13">
        <f t="shared" si="0"/>
        <v>3</v>
      </c>
      <c r="H16" s="20">
        <f t="shared" si="1"/>
        <v>7.5</v>
      </c>
      <c r="I16" s="13">
        <v>0</v>
      </c>
      <c r="J16" s="13">
        <v>0</v>
      </c>
      <c r="K16" s="16">
        <f t="shared" si="2"/>
        <v>7.5</v>
      </c>
      <c r="L16" s="16">
        <f t="shared" si="3"/>
        <v>7.5</v>
      </c>
      <c r="M16" s="13">
        <f t="shared" si="4"/>
        <v>0</v>
      </c>
      <c r="N16" s="13"/>
      <c r="O16" s="13"/>
      <c r="P16" s="13"/>
      <c r="Q16" s="13"/>
      <c r="R16" s="13"/>
    </row>
    <row r="17" spans="1:18" s="10" customFormat="1" ht="12.75" x14ac:dyDescent="0.2">
      <c r="A17" s="13">
        <v>2</v>
      </c>
      <c r="B17" s="14" t="s">
        <v>32</v>
      </c>
      <c r="C17" s="13" t="s">
        <v>71</v>
      </c>
      <c r="D17" s="15">
        <v>45519</v>
      </c>
      <c r="E17" s="15">
        <v>45883</v>
      </c>
      <c r="F17" s="15">
        <v>45657</v>
      </c>
      <c r="G17" s="13">
        <f t="shared" si="0"/>
        <v>4</v>
      </c>
      <c r="H17" s="20">
        <f t="shared" si="1"/>
        <v>10</v>
      </c>
      <c r="I17" s="13">
        <v>0</v>
      </c>
      <c r="J17" s="13">
        <v>0</v>
      </c>
      <c r="K17" s="16">
        <f t="shared" si="2"/>
        <v>10</v>
      </c>
      <c r="L17" s="16">
        <f t="shared" si="3"/>
        <v>10</v>
      </c>
      <c r="M17" s="13">
        <f t="shared" si="4"/>
        <v>0</v>
      </c>
      <c r="N17" s="13"/>
      <c r="O17" s="13"/>
      <c r="P17" s="13"/>
      <c r="Q17" s="13"/>
      <c r="R17" s="13"/>
    </row>
    <row r="18" spans="1:18" s="10" customFormat="1" ht="12.75" hidden="1" x14ac:dyDescent="0.2">
      <c r="A18" s="13">
        <v>10</v>
      </c>
      <c r="B18" s="14" t="s">
        <v>14</v>
      </c>
      <c r="C18" s="13" t="s">
        <v>77</v>
      </c>
      <c r="D18" s="15">
        <v>45348</v>
      </c>
      <c r="E18" s="15">
        <v>45713</v>
      </c>
      <c r="F18" s="15">
        <v>45657</v>
      </c>
      <c r="G18" s="13">
        <f t="shared" si="0"/>
        <v>10</v>
      </c>
      <c r="H18" s="20">
        <f t="shared" si="1"/>
        <v>25</v>
      </c>
      <c r="I18" s="13">
        <v>0</v>
      </c>
      <c r="J18" s="13">
        <v>10</v>
      </c>
      <c r="K18" s="16">
        <f t="shared" si="2"/>
        <v>15</v>
      </c>
      <c r="L18" s="16">
        <f t="shared" si="3"/>
        <v>15</v>
      </c>
      <c r="M18" s="13">
        <f t="shared" si="4"/>
        <v>0</v>
      </c>
      <c r="N18" s="13"/>
      <c r="O18" s="13"/>
      <c r="P18" s="13"/>
      <c r="Q18" s="13"/>
      <c r="R18" s="13"/>
    </row>
    <row r="19" spans="1:18" s="10" customFormat="1" ht="12.75" hidden="1" x14ac:dyDescent="0.2">
      <c r="A19" s="13">
        <v>11</v>
      </c>
      <c r="B19" s="14" t="s">
        <v>33</v>
      </c>
      <c r="C19" s="13" t="s">
        <v>78</v>
      </c>
      <c r="D19" s="15">
        <v>45041</v>
      </c>
      <c r="E19" s="15">
        <v>45771</v>
      </c>
      <c r="F19" s="15">
        <v>45657</v>
      </c>
      <c r="G19" s="13">
        <f t="shared" si="0"/>
        <v>20</v>
      </c>
      <c r="H19" s="20">
        <f t="shared" si="1"/>
        <v>50</v>
      </c>
      <c r="I19" s="13">
        <v>33</v>
      </c>
      <c r="J19" s="13">
        <v>15</v>
      </c>
      <c r="K19" s="16">
        <f t="shared" si="2"/>
        <v>2</v>
      </c>
      <c r="L19" s="16">
        <f t="shared" si="3"/>
        <v>2</v>
      </c>
      <c r="M19" s="13">
        <f t="shared" si="4"/>
        <v>0</v>
      </c>
      <c r="N19" s="13"/>
      <c r="O19" s="13"/>
      <c r="P19" s="13"/>
      <c r="Q19" s="13"/>
      <c r="R19" s="13"/>
    </row>
    <row r="20" spans="1:18" s="10" customFormat="1" ht="12.75" hidden="1" x14ac:dyDescent="0.2">
      <c r="A20" s="13">
        <v>12</v>
      </c>
      <c r="B20" s="14" t="s">
        <v>6</v>
      </c>
      <c r="C20" s="13" t="s">
        <v>74</v>
      </c>
      <c r="D20" s="15">
        <v>45041</v>
      </c>
      <c r="E20" s="15">
        <v>45771</v>
      </c>
      <c r="F20" s="15">
        <v>45657</v>
      </c>
      <c r="G20" s="13">
        <f t="shared" si="0"/>
        <v>20</v>
      </c>
      <c r="H20" s="20">
        <f t="shared" si="1"/>
        <v>50</v>
      </c>
      <c r="I20" s="13">
        <v>20</v>
      </c>
      <c r="J20" s="13">
        <v>15</v>
      </c>
      <c r="K20" s="16">
        <f t="shared" si="2"/>
        <v>15</v>
      </c>
      <c r="L20" s="16">
        <f t="shared" si="3"/>
        <v>15</v>
      </c>
      <c r="M20" s="13">
        <f t="shared" si="4"/>
        <v>0</v>
      </c>
      <c r="N20" s="13"/>
      <c r="O20" s="13"/>
      <c r="P20" s="13"/>
      <c r="Q20" s="13"/>
      <c r="R20" s="13"/>
    </row>
    <row r="21" spans="1:18" s="10" customFormat="1" ht="12.75" hidden="1" x14ac:dyDescent="0.2">
      <c r="A21" s="13">
        <v>13</v>
      </c>
      <c r="B21" s="14" t="s">
        <v>44</v>
      </c>
      <c r="C21" s="13" t="s">
        <v>74</v>
      </c>
      <c r="D21" s="15">
        <v>45348</v>
      </c>
      <c r="E21" s="15">
        <v>45713</v>
      </c>
      <c r="F21" s="15">
        <v>45657</v>
      </c>
      <c r="G21" s="13">
        <f t="shared" si="0"/>
        <v>10</v>
      </c>
      <c r="H21" s="20">
        <f t="shared" si="1"/>
        <v>25</v>
      </c>
      <c r="I21" s="13">
        <v>0</v>
      </c>
      <c r="J21" s="13">
        <v>10</v>
      </c>
      <c r="K21" s="16">
        <f t="shared" si="2"/>
        <v>15</v>
      </c>
      <c r="L21" s="16">
        <f t="shared" si="3"/>
        <v>15</v>
      </c>
      <c r="M21" s="13">
        <f t="shared" si="4"/>
        <v>0</v>
      </c>
      <c r="N21" s="13"/>
      <c r="O21" s="13"/>
      <c r="P21" s="13"/>
      <c r="Q21" s="13"/>
      <c r="R21" s="13"/>
    </row>
    <row r="22" spans="1:18" s="10" customFormat="1" ht="12.75" hidden="1" x14ac:dyDescent="0.2">
      <c r="A22" s="13">
        <v>14</v>
      </c>
      <c r="B22" s="14" t="s">
        <v>34</v>
      </c>
      <c r="C22" s="13" t="s">
        <v>75</v>
      </c>
      <c r="D22" s="15">
        <v>45519</v>
      </c>
      <c r="E22" s="15">
        <v>45883</v>
      </c>
      <c r="F22" s="15">
        <v>45657</v>
      </c>
      <c r="G22" s="13">
        <f t="shared" si="0"/>
        <v>4</v>
      </c>
      <c r="H22" s="20">
        <f t="shared" si="1"/>
        <v>10</v>
      </c>
      <c r="I22" s="13">
        <v>0</v>
      </c>
      <c r="J22" s="13">
        <v>0</v>
      </c>
      <c r="K22" s="16">
        <f t="shared" si="2"/>
        <v>10</v>
      </c>
      <c r="L22" s="16">
        <f t="shared" si="3"/>
        <v>10</v>
      </c>
      <c r="M22" s="13">
        <f t="shared" si="4"/>
        <v>0</v>
      </c>
      <c r="N22" s="13"/>
      <c r="O22" s="13"/>
      <c r="P22" s="13"/>
      <c r="Q22" s="13"/>
      <c r="R22" s="13"/>
    </row>
    <row r="23" spans="1:18" s="10" customFormat="1" ht="12.75" hidden="1" x14ac:dyDescent="0.2">
      <c r="A23" s="13">
        <v>15</v>
      </c>
      <c r="B23" s="14" t="s">
        <v>45</v>
      </c>
      <c r="C23" s="13" t="s">
        <v>74</v>
      </c>
      <c r="D23" s="15">
        <v>45253</v>
      </c>
      <c r="E23" s="15">
        <v>45838</v>
      </c>
      <c r="F23" s="15">
        <v>45657</v>
      </c>
      <c r="G23" s="13">
        <f t="shared" si="0"/>
        <v>13</v>
      </c>
      <c r="H23" s="20">
        <f t="shared" si="1"/>
        <v>32.5</v>
      </c>
      <c r="I23" s="13">
        <v>4</v>
      </c>
      <c r="J23" s="13">
        <v>14</v>
      </c>
      <c r="K23" s="16">
        <f t="shared" si="2"/>
        <v>14.5</v>
      </c>
      <c r="L23" s="16">
        <f t="shared" si="3"/>
        <v>14.5</v>
      </c>
      <c r="M23" s="13">
        <f t="shared" si="4"/>
        <v>0</v>
      </c>
      <c r="N23" s="13"/>
      <c r="O23" s="13"/>
      <c r="P23" s="13"/>
      <c r="Q23" s="13"/>
      <c r="R23" s="13"/>
    </row>
    <row r="24" spans="1:18" s="10" customFormat="1" ht="12.75" hidden="1" x14ac:dyDescent="0.2">
      <c r="A24" s="13">
        <v>16</v>
      </c>
      <c r="B24" s="14" t="s">
        <v>35</v>
      </c>
      <c r="C24" s="13" t="s">
        <v>77</v>
      </c>
      <c r="D24" s="15">
        <v>45168</v>
      </c>
      <c r="E24" s="15">
        <v>45898</v>
      </c>
      <c r="F24" s="15">
        <v>45657</v>
      </c>
      <c r="G24" s="13">
        <f t="shared" si="0"/>
        <v>16</v>
      </c>
      <c r="H24" s="20">
        <f t="shared" si="1"/>
        <v>40</v>
      </c>
      <c r="I24" s="13">
        <v>10</v>
      </c>
      <c r="J24" s="13">
        <v>15</v>
      </c>
      <c r="K24" s="16">
        <f t="shared" si="2"/>
        <v>15</v>
      </c>
      <c r="L24" s="16">
        <f t="shared" si="3"/>
        <v>15</v>
      </c>
      <c r="M24" s="13">
        <f t="shared" si="4"/>
        <v>0</v>
      </c>
      <c r="N24" s="13"/>
      <c r="O24" s="13"/>
      <c r="P24" s="13"/>
      <c r="Q24" s="13"/>
      <c r="R24" s="13"/>
    </row>
    <row r="25" spans="1:18" s="10" customFormat="1" ht="12.75" hidden="1" x14ac:dyDescent="0.2">
      <c r="A25" s="13">
        <v>17</v>
      </c>
      <c r="B25" s="14" t="s">
        <v>36</v>
      </c>
      <c r="C25" s="13" t="s">
        <v>72</v>
      </c>
      <c r="D25" s="15">
        <v>45369</v>
      </c>
      <c r="E25" s="15">
        <v>45733</v>
      </c>
      <c r="F25" s="15">
        <v>45657</v>
      </c>
      <c r="G25" s="13">
        <f t="shared" si="0"/>
        <v>9</v>
      </c>
      <c r="H25" s="20">
        <f t="shared" si="1"/>
        <v>22.5</v>
      </c>
      <c r="I25" s="13">
        <v>0</v>
      </c>
      <c r="J25" s="13">
        <v>8</v>
      </c>
      <c r="K25" s="16">
        <f t="shared" si="2"/>
        <v>14.5</v>
      </c>
      <c r="L25" s="16">
        <f t="shared" si="3"/>
        <v>14.5</v>
      </c>
      <c r="M25" s="13">
        <f t="shared" si="4"/>
        <v>0</v>
      </c>
      <c r="N25" s="13"/>
      <c r="O25" s="13"/>
      <c r="P25" s="13"/>
      <c r="Q25" s="13"/>
      <c r="R25" s="13"/>
    </row>
    <row r="26" spans="1:18" s="10" customFormat="1" ht="12.75" hidden="1" x14ac:dyDescent="0.2">
      <c r="A26" s="17">
        <v>18</v>
      </c>
      <c r="B26" s="18" t="s">
        <v>9</v>
      </c>
      <c r="C26" s="17" t="s">
        <v>74</v>
      </c>
      <c r="D26" s="19">
        <v>45348</v>
      </c>
      <c r="E26" s="19">
        <v>45657</v>
      </c>
      <c r="F26" s="19">
        <v>45657</v>
      </c>
      <c r="G26" s="17">
        <f t="shared" si="0"/>
        <v>10</v>
      </c>
      <c r="H26" s="23">
        <f t="shared" si="1"/>
        <v>25</v>
      </c>
      <c r="I26" s="17">
        <v>0</v>
      </c>
      <c r="J26" s="17">
        <v>10</v>
      </c>
      <c r="K26" s="24">
        <f t="shared" si="2"/>
        <v>15</v>
      </c>
      <c r="L26" s="24">
        <f t="shared" si="3"/>
        <v>15</v>
      </c>
      <c r="M26" s="17">
        <f t="shared" si="4"/>
        <v>0</v>
      </c>
      <c r="N26" s="17"/>
      <c r="O26" s="17"/>
      <c r="P26" s="17"/>
      <c r="Q26" s="17"/>
      <c r="R26" s="17" t="s">
        <v>82</v>
      </c>
    </row>
    <row r="27" spans="1:18" s="10" customFormat="1" ht="12.75" hidden="1" x14ac:dyDescent="0.2">
      <c r="A27" s="13">
        <v>19</v>
      </c>
      <c r="B27" s="14" t="s">
        <v>25</v>
      </c>
      <c r="C27" s="13" t="s">
        <v>74</v>
      </c>
      <c r="D27" s="15">
        <v>45579</v>
      </c>
      <c r="E27" s="15">
        <v>45943</v>
      </c>
      <c r="F27" s="15">
        <v>45657</v>
      </c>
      <c r="G27" s="13">
        <f t="shared" si="0"/>
        <v>2</v>
      </c>
      <c r="H27" s="20">
        <f t="shared" si="1"/>
        <v>5</v>
      </c>
      <c r="I27" s="13">
        <v>0</v>
      </c>
      <c r="J27" s="13">
        <v>0</v>
      </c>
      <c r="K27" s="16">
        <f t="shared" si="2"/>
        <v>5</v>
      </c>
      <c r="L27" s="16">
        <f t="shared" si="3"/>
        <v>5</v>
      </c>
      <c r="M27" s="13">
        <f t="shared" si="4"/>
        <v>0</v>
      </c>
      <c r="N27" s="13"/>
      <c r="O27" s="13"/>
      <c r="P27" s="13"/>
      <c r="Q27" s="13"/>
      <c r="R27" s="13"/>
    </row>
    <row r="28" spans="1:18" s="10" customFormat="1" ht="12.75" hidden="1" x14ac:dyDescent="0.2">
      <c r="A28" s="13">
        <v>20</v>
      </c>
      <c r="B28" s="14" t="s">
        <v>8</v>
      </c>
      <c r="C28" s="13" t="s">
        <v>75</v>
      </c>
      <c r="D28" s="15">
        <v>45348</v>
      </c>
      <c r="E28" s="15">
        <v>45713</v>
      </c>
      <c r="F28" s="15">
        <v>45657</v>
      </c>
      <c r="G28" s="13">
        <f t="shared" si="0"/>
        <v>10</v>
      </c>
      <c r="H28" s="20">
        <f t="shared" si="1"/>
        <v>25</v>
      </c>
      <c r="I28" s="13">
        <v>0</v>
      </c>
      <c r="J28" s="13">
        <v>10</v>
      </c>
      <c r="K28" s="16">
        <f t="shared" si="2"/>
        <v>15</v>
      </c>
      <c r="L28" s="16">
        <f t="shared" si="3"/>
        <v>15</v>
      </c>
      <c r="M28" s="13">
        <f t="shared" si="4"/>
        <v>0</v>
      </c>
      <c r="N28" s="13"/>
      <c r="O28" s="13"/>
      <c r="P28" s="13"/>
      <c r="Q28" s="13"/>
      <c r="R28" s="13"/>
    </row>
    <row r="29" spans="1:18" s="10" customFormat="1" ht="12.75" hidden="1" x14ac:dyDescent="0.2">
      <c r="A29" s="13">
        <v>21</v>
      </c>
      <c r="B29" s="14" t="s">
        <v>17</v>
      </c>
      <c r="C29" s="13" t="s">
        <v>74</v>
      </c>
      <c r="D29" s="15">
        <v>45519</v>
      </c>
      <c r="E29" s="15">
        <v>45883</v>
      </c>
      <c r="F29" s="15">
        <v>45657</v>
      </c>
      <c r="G29" s="13">
        <f t="shared" si="0"/>
        <v>4</v>
      </c>
      <c r="H29" s="20">
        <f t="shared" si="1"/>
        <v>10</v>
      </c>
      <c r="I29" s="13">
        <v>0</v>
      </c>
      <c r="J29" s="13">
        <v>0</v>
      </c>
      <c r="K29" s="16">
        <f t="shared" si="2"/>
        <v>10</v>
      </c>
      <c r="L29" s="16">
        <f t="shared" si="3"/>
        <v>10</v>
      </c>
      <c r="M29" s="13">
        <f t="shared" si="4"/>
        <v>0</v>
      </c>
      <c r="N29" s="13"/>
      <c r="O29" s="13"/>
      <c r="P29" s="13"/>
      <c r="Q29" s="13"/>
      <c r="R29" s="13"/>
    </row>
    <row r="30" spans="1:18" s="10" customFormat="1" ht="12.75" hidden="1" x14ac:dyDescent="0.2">
      <c r="A30" s="13">
        <v>22</v>
      </c>
      <c r="B30" s="14" t="s">
        <v>48</v>
      </c>
      <c r="C30" s="13" t="s">
        <v>77</v>
      </c>
      <c r="D30" s="15">
        <v>45041</v>
      </c>
      <c r="E30" s="15">
        <v>45771</v>
      </c>
      <c r="F30" s="15">
        <v>45657</v>
      </c>
      <c r="G30" s="13">
        <f t="shared" si="0"/>
        <v>20</v>
      </c>
      <c r="H30" s="20">
        <f t="shared" si="1"/>
        <v>50</v>
      </c>
      <c r="I30" s="13">
        <v>20</v>
      </c>
      <c r="J30" s="13">
        <v>15</v>
      </c>
      <c r="K30" s="16">
        <f t="shared" si="2"/>
        <v>15</v>
      </c>
      <c r="L30" s="16">
        <f t="shared" si="3"/>
        <v>15</v>
      </c>
      <c r="M30" s="13">
        <f t="shared" si="4"/>
        <v>0</v>
      </c>
      <c r="N30" s="13"/>
      <c r="O30" s="13"/>
      <c r="P30" s="13"/>
      <c r="Q30" s="13"/>
      <c r="R30" s="13"/>
    </row>
    <row r="31" spans="1:18" s="10" customFormat="1" ht="12.75" hidden="1" x14ac:dyDescent="0.2">
      <c r="A31" s="17">
        <v>23</v>
      </c>
      <c r="B31" s="18" t="s">
        <v>47</v>
      </c>
      <c r="C31" s="17" t="s">
        <v>77</v>
      </c>
      <c r="D31" s="19">
        <v>45362</v>
      </c>
      <c r="E31" s="19">
        <v>45657</v>
      </c>
      <c r="F31" s="19">
        <v>45657</v>
      </c>
      <c r="G31" s="17">
        <f t="shared" si="0"/>
        <v>9</v>
      </c>
      <c r="H31" s="23">
        <f t="shared" si="1"/>
        <v>22.5</v>
      </c>
      <c r="I31" s="17">
        <v>0</v>
      </c>
      <c r="J31" s="17">
        <v>8</v>
      </c>
      <c r="K31" s="24">
        <f t="shared" si="2"/>
        <v>14.5</v>
      </c>
      <c r="L31" s="24">
        <f t="shared" si="3"/>
        <v>14.5</v>
      </c>
      <c r="M31" s="17">
        <f t="shared" si="4"/>
        <v>0</v>
      </c>
      <c r="N31" s="17"/>
      <c r="O31" s="17"/>
      <c r="P31" s="17"/>
      <c r="Q31" s="17"/>
      <c r="R31" s="17" t="s">
        <v>82</v>
      </c>
    </row>
    <row r="32" spans="1:18" s="10" customFormat="1" ht="12.75" x14ac:dyDescent="0.2">
      <c r="A32" s="13">
        <v>3</v>
      </c>
      <c r="B32" s="14" t="s">
        <v>46</v>
      </c>
      <c r="C32" s="13" t="s">
        <v>71</v>
      </c>
      <c r="D32" s="15">
        <v>45530</v>
      </c>
      <c r="E32" s="15">
        <v>45894</v>
      </c>
      <c r="F32" s="15">
        <v>45657</v>
      </c>
      <c r="G32" s="13">
        <f t="shared" si="0"/>
        <v>4</v>
      </c>
      <c r="H32" s="20">
        <f t="shared" si="1"/>
        <v>10</v>
      </c>
      <c r="I32" s="13">
        <v>0</v>
      </c>
      <c r="J32" s="13">
        <v>0</v>
      </c>
      <c r="K32" s="16">
        <f t="shared" si="2"/>
        <v>10</v>
      </c>
      <c r="L32" s="16">
        <f t="shared" si="3"/>
        <v>10</v>
      </c>
      <c r="M32" s="13">
        <f t="shared" si="4"/>
        <v>0</v>
      </c>
      <c r="N32" s="13"/>
      <c r="O32" s="13"/>
      <c r="P32" s="13"/>
      <c r="Q32" s="13"/>
      <c r="R32" s="13"/>
    </row>
    <row r="33" spans="1:18" s="10" customFormat="1" ht="12.75" hidden="1" x14ac:dyDescent="0.2">
      <c r="A33" s="13">
        <v>25</v>
      </c>
      <c r="B33" s="14" t="s">
        <v>37</v>
      </c>
      <c r="C33" s="13" t="s">
        <v>74</v>
      </c>
      <c r="D33" s="15">
        <v>45537</v>
      </c>
      <c r="E33" s="15">
        <v>45901</v>
      </c>
      <c r="F33" s="15">
        <v>45657</v>
      </c>
      <c r="G33" s="13">
        <f t="shared" si="0"/>
        <v>3</v>
      </c>
      <c r="H33" s="20">
        <f t="shared" si="1"/>
        <v>7.5</v>
      </c>
      <c r="I33" s="13">
        <v>0</v>
      </c>
      <c r="J33" s="13">
        <v>0</v>
      </c>
      <c r="K33" s="16">
        <f t="shared" si="2"/>
        <v>7.5</v>
      </c>
      <c r="L33" s="16">
        <f t="shared" si="3"/>
        <v>7.5</v>
      </c>
      <c r="M33" s="13">
        <f t="shared" si="4"/>
        <v>0</v>
      </c>
      <c r="N33" s="13"/>
      <c r="O33" s="13"/>
      <c r="P33" s="13"/>
      <c r="Q33" s="13"/>
      <c r="R33" s="13"/>
    </row>
    <row r="34" spans="1:18" s="10" customFormat="1" ht="12.75" hidden="1" x14ac:dyDescent="0.2">
      <c r="A34" s="13">
        <v>26</v>
      </c>
      <c r="B34" s="14" t="s">
        <v>49</v>
      </c>
      <c r="C34" s="13" t="s">
        <v>75</v>
      </c>
      <c r="D34" s="15">
        <v>45348</v>
      </c>
      <c r="E34" s="15">
        <v>45713</v>
      </c>
      <c r="F34" s="15">
        <v>45657</v>
      </c>
      <c r="G34" s="13">
        <f t="shared" si="0"/>
        <v>10</v>
      </c>
      <c r="H34" s="20">
        <f t="shared" si="1"/>
        <v>25</v>
      </c>
      <c r="I34" s="13">
        <v>0</v>
      </c>
      <c r="J34" s="13">
        <v>5</v>
      </c>
      <c r="K34" s="16">
        <f t="shared" si="2"/>
        <v>20</v>
      </c>
      <c r="L34" s="16">
        <f t="shared" si="3"/>
        <v>20</v>
      </c>
      <c r="M34" s="13">
        <f t="shared" si="4"/>
        <v>0</v>
      </c>
      <c r="N34" s="13"/>
      <c r="O34" s="13"/>
      <c r="P34" s="13"/>
      <c r="Q34" s="13"/>
      <c r="R34" s="13"/>
    </row>
    <row r="35" spans="1:18" s="10" customFormat="1" ht="12.75" hidden="1" x14ac:dyDescent="0.2">
      <c r="A35" s="13">
        <v>27</v>
      </c>
      <c r="B35" s="14" t="s">
        <v>26</v>
      </c>
      <c r="C35" s="13" t="s">
        <v>76</v>
      </c>
      <c r="D35" s="15">
        <v>45579</v>
      </c>
      <c r="E35" s="15">
        <v>45943</v>
      </c>
      <c r="F35" s="15">
        <v>45657</v>
      </c>
      <c r="G35" s="13">
        <f t="shared" si="0"/>
        <v>2</v>
      </c>
      <c r="H35" s="20">
        <f t="shared" si="1"/>
        <v>5</v>
      </c>
      <c r="I35" s="13">
        <v>0</v>
      </c>
      <c r="J35" s="13">
        <v>0</v>
      </c>
      <c r="K35" s="16">
        <f t="shared" si="2"/>
        <v>5</v>
      </c>
      <c r="L35" s="16">
        <f t="shared" si="3"/>
        <v>5</v>
      </c>
      <c r="M35" s="13">
        <f t="shared" si="4"/>
        <v>0</v>
      </c>
      <c r="N35" s="13"/>
      <c r="O35" s="13"/>
      <c r="P35" s="13"/>
      <c r="Q35" s="13"/>
      <c r="R35" s="13"/>
    </row>
    <row r="36" spans="1:18" s="10" customFormat="1" ht="12.75" hidden="1" x14ac:dyDescent="0.2">
      <c r="A36" s="13"/>
      <c r="B36" s="14" t="s">
        <v>83</v>
      </c>
      <c r="C36" s="13" t="s">
        <v>76</v>
      </c>
      <c r="D36" s="15">
        <v>45597</v>
      </c>
      <c r="E36" s="15">
        <v>45961</v>
      </c>
      <c r="F36" s="15">
        <v>45657</v>
      </c>
      <c r="G36" s="13">
        <f t="shared" si="0"/>
        <v>1</v>
      </c>
      <c r="H36" s="20">
        <f t="shared" si="1"/>
        <v>2.5</v>
      </c>
      <c r="I36" s="13">
        <v>0</v>
      </c>
      <c r="J36" s="13">
        <v>0</v>
      </c>
      <c r="K36" s="16">
        <f t="shared" si="2"/>
        <v>2.5</v>
      </c>
      <c r="L36" s="16">
        <f t="shared" si="3"/>
        <v>2.5</v>
      </c>
      <c r="M36" s="13">
        <f>IF(N36=0,0,DATEDIF(N36,O36,"d")+1)</f>
        <v>0</v>
      </c>
      <c r="N36" s="13"/>
      <c r="O36" s="13"/>
      <c r="P36" s="13"/>
      <c r="Q36" s="13"/>
      <c r="R36" s="13"/>
    </row>
    <row r="37" spans="1:18" s="10" customFormat="1" ht="12.75" hidden="1" x14ac:dyDescent="0.2">
      <c r="A37" s="13">
        <v>28</v>
      </c>
      <c r="B37" s="14" t="s">
        <v>50</v>
      </c>
      <c r="C37" s="13" t="s">
        <v>74</v>
      </c>
      <c r="D37" s="15">
        <v>45041</v>
      </c>
      <c r="E37" s="15">
        <v>45771</v>
      </c>
      <c r="F37" s="15">
        <v>45657</v>
      </c>
      <c r="G37" s="13">
        <f t="shared" si="0"/>
        <v>20</v>
      </c>
      <c r="H37" s="20">
        <f t="shared" si="1"/>
        <v>50</v>
      </c>
      <c r="I37" s="13">
        <v>20</v>
      </c>
      <c r="J37" s="13">
        <v>15</v>
      </c>
      <c r="K37" s="16">
        <f t="shared" si="2"/>
        <v>15</v>
      </c>
      <c r="L37" s="16">
        <f t="shared" si="3"/>
        <v>15</v>
      </c>
      <c r="M37" s="13">
        <f t="shared" si="4"/>
        <v>0</v>
      </c>
      <c r="N37" s="13"/>
      <c r="O37" s="13"/>
      <c r="P37" s="13"/>
      <c r="Q37" s="13"/>
      <c r="R37" s="13"/>
    </row>
    <row r="38" spans="1:18" s="10" customFormat="1" ht="12.75" x14ac:dyDescent="0.2">
      <c r="A38" s="13">
        <v>4</v>
      </c>
      <c r="B38" s="14" t="s">
        <v>38</v>
      </c>
      <c r="C38" s="13" t="s">
        <v>69</v>
      </c>
      <c r="D38" s="15">
        <v>45041</v>
      </c>
      <c r="E38" s="15">
        <v>45771</v>
      </c>
      <c r="F38" s="15">
        <v>45657</v>
      </c>
      <c r="G38" s="13">
        <f t="shared" si="0"/>
        <v>20</v>
      </c>
      <c r="H38" s="20">
        <f t="shared" si="1"/>
        <v>50</v>
      </c>
      <c r="I38" s="13">
        <v>20</v>
      </c>
      <c r="J38" s="13">
        <v>10</v>
      </c>
      <c r="K38" s="16">
        <f t="shared" si="2"/>
        <v>20</v>
      </c>
      <c r="L38" s="16">
        <f t="shared" si="3"/>
        <v>20</v>
      </c>
      <c r="M38" s="13">
        <f t="shared" si="4"/>
        <v>0</v>
      </c>
      <c r="N38" s="13"/>
      <c r="O38" s="13"/>
      <c r="P38" s="13"/>
      <c r="Q38" s="13"/>
      <c r="R38" s="13"/>
    </row>
    <row r="39" spans="1:18" s="10" customFormat="1" ht="12.75" hidden="1" x14ac:dyDescent="0.2">
      <c r="A39" s="17">
        <v>30</v>
      </c>
      <c r="B39" s="18" t="s">
        <v>0</v>
      </c>
      <c r="C39" s="17" t="s">
        <v>77</v>
      </c>
      <c r="D39" s="19">
        <v>45348</v>
      </c>
      <c r="E39" s="19">
        <v>45657</v>
      </c>
      <c r="F39" s="19">
        <v>45657</v>
      </c>
      <c r="G39" s="17">
        <f t="shared" si="0"/>
        <v>10</v>
      </c>
      <c r="H39" s="23">
        <f t="shared" si="1"/>
        <v>25</v>
      </c>
      <c r="I39" s="17">
        <v>0</v>
      </c>
      <c r="J39" s="17">
        <v>10</v>
      </c>
      <c r="K39" s="24">
        <f t="shared" si="2"/>
        <v>15</v>
      </c>
      <c r="L39" s="24">
        <f t="shared" si="3"/>
        <v>15</v>
      </c>
      <c r="M39" s="17">
        <f t="shared" si="4"/>
        <v>0</v>
      </c>
      <c r="N39" s="17"/>
      <c r="O39" s="17"/>
      <c r="P39" s="17"/>
      <c r="Q39" s="17"/>
      <c r="R39" s="17" t="s">
        <v>82</v>
      </c>
    </row>
    <row r="40" spans="1:18" s="10" customFormat="1" ht="12.75" hidden="1" x14ac:dyDescent="0.2">
      <c r="A40" s="17">
        <v>31</v>
      </c>
      <c r="B40" s="18" t="s">
        <v>5</v>
      </c>
      <c r="C40" s="17" t="s">
        <v>76</v>
      </c>
      <c r="D40" s="19">
        <v>45299</v>
      </c>
      <c r="E40" s="19">
        <v>45657</v>
      </c>
      <c r="F40" s="19">
        <v>45657</v>
      </c>
      <c r="G40" s="17">
        <f t="shared" si="0"/>
        <v>11</v>
      </c>
      <c r="H40" s="23">
        <f t="shared" si="1"/>
        <v>27.5</v>
      </c>
      <c r="I40" s="17">
        <v>0</v>
      </c>
      <c r="J40" s="17">
        <v>13</v>
      </c>
      <c r="K40" s="24">
        <f t="shared" si="2"/>
        <v>14.5</v>
      </c>
      <c r="L40" s="24">
        <f t="shared" si="3"/>
        <v>14.5</v>
      </c>
      <c r="M40" s="17">
        <f t="shared" si="4"/>
        <v>0</v>
      </c>
      <c r="N40" s="17"/>
      <c r="O40" s="17"/>
      <c r="P40" s="17"/>
      <c r="Q40" s="17"/>
      <c r="R40" s="17" t="s">
        <v>82</v>
      </c>
    </row>
    <row r="41" spans="1:18" s="10" customFormat="1" ht="12.75" hidden="1" x14ac:dyDescent="0.2">
      <c r="A41" s="13">
        <v>32</v>
      </c>
      <c r="B41" s="14" t="s">
        <v>13</v>
      </c>
      <c r="C41" s="13" t="s">
        <v>78</v>
      </c>
      <c r="D41" s="15">
        <v>45025</v>
      </c>
      <c r="E41" s="15">
        <v>45771</v>
      </c>
      <c r="F41" s="15">
        <v>45657</v>
      </c>
      <c r="G41" s="13">
        <f t="shared" si="0"/>
        <v>20</v>
      </c>
      <c r="H41" s="20">
        <f t="shared" si="1"/>
        <v>50</v>
      </c>
      <c r="I41" s="13">
        <v>33</v>
      </c>
      <c r="J41" s="13">
        <v>15</v>
      </c>
      <c r="K41" s="16">
        <f t="shared" si="2"/>
        <v>2</v>
      </c>
      <c r="L41" s="16">
        <f t="shared" si="3"/>
        <v>2</v>
      </c>
      <c r="M41" s="13">
        <f t="shared" si="4"/>
        <v>0</v>
      </c>
      <c r="N41" s="13"/>
      <c r="O41" s="13"/>
      <c r="P41" s="13"/>
      <c r="Q41" s="13"/>
      <c r="R41" s="13"/>
    </row>
    <row r="42" spans="1:18" s="10" customFormat="1" ht="12.75" hidden="1" x14ac:dyDescent="0.2">
      <c r="A42" s="13">
        <v>33</v>
      </c>
      <c r="B42" s="14" t="s">
        <v>39</v>
      </c>
      <c r="C42" s="13" t="s">
        <v>75</v>
      </c>
      <c r="D42" s="15">
        <v>45348</v>
      </c>
      <c r="E42" s="15">
        <v>45713</v>
      </c>
      <c r="F42" s="15">
        <v>45657</v>
      </c>
      <c r="G42" s="13">
        <f t="shared" si="0"/>
        <v>10</v>
      </c>
      <c r="H42" s="20">
        <f t="shared" si="1"/>
        <v>25</v>
      </c>
      <c r="I42" s="13">
        <v>0</v>
      </c>
      <c r="J42" s="13">
        <v>10</v>
      </c>
      <c r="K42" s="16">
        <f t="shared" si="2"/>
        <v>15</v>
      </c>
      <c r="L42" s="16">
        <f t="shared" si="3"/>
        <v>15</v>
      </c>
      <c r="M42" s="13">
        <f t="shared" si="4"/>
        <v>0</v>
      </c>
      <c r="N42" s="13"/>
      <c r="O42" s="13"/>
      <c r="P42" s="13"/>
      <c r="Q42" s="13"/>
      <c r="R42" s="13"/>
    </row>
    <row r="43" spans="1:18" s="10" customFormat="1" ht="12.75" hidden="1" x14ac:dyDescent="0.2">
      <c r="A43" s="13">
        <v>34</v>
      </c>
      <c r="B43" s="14" t="s">
        <v>23</v>
      </c>
      <c r="C43" s="13" t="s">
        <v>76</v>
      </c>
      <c r="D43" s="15">
        <v>45544</v>
      </c>
      <c r="E43" s="15">
        <v>45908</v>
      </c>
      <c r="F43" s="15">
        <v>45657</v>
      </c>
      <c r="G43" s="13">
        <f t="shared" si="0"/>
        <v>3</v>
      </c>
      <c r="H43" s="20">
        <f t="shared" si="1"/>
        <v>7.5</v>
      </c>
      <c r="I43" s="13">
        <v>0</v>
      </c>
      <c r="J43" s="13">
        <v>0</v>
      </c>
      <c r="K43" s="16">
        <f t="shared" si="2"/>
        <v>7.5</v>
      </c>
      <c r="L43" s="16">
        <f t="shared" si="3"/>
        <v>7.5</v>
      </c>
      <c r="M43" s="13">
        <f t="shared" si="4"/>
        <v>0</v>
      </c>
      <c r="N43" s="13"/>
      <c r="O43" s="13"/>
      <c r="P43" s="13"/>
      <c r="Q43" s="13"/>
      <c r="R43" s="13"/>
    </row>
    <row r="44" spans="1:18" s="10" customFormat="1" ht="12.75" hidden="1" x14ac:dyDescent="0.2">
      <c r="A44" s="13">
        <v>35</v>
      </c>
      <c r="B44" s="14" t="s">
        <v>51</v>
      </c>
      <c r="C44" s="13" t="s">
        <v>76</v>
      </c>
      <c r="D44" s="15">
        <v>45537</v>
      </c>
      <c r="E44" s="15">
        <v>45901</v>
      </c>
      <c r="F44" s="15">
        <v>45657</v>
      </c>
      <c r="G44" s="13">
        <f t="shared" si="0"/>
        <v>3</v>
      </c>
      <c r="H44" s="20">
        <f t="shared" si="1"/>
        <v>7.5</v>
      </c>
      <c r="I44" s="13">
        <v>0</v>
      </c>
      <c r="J44" s="13">
        <v>0</v>
      </c>
      <c r="K44" s="16">
        <f t="shared" si="2"/>
        <v>7.5</v>
      </c>
      <c r="L44" s="16">
        <f t="shared" si="3"/>
        <v>7.5</v>
      </c>
      <c r="M44" s="13">
        <f t="shared" si="4"/>
        <v>0</v>
      </c>
      <c r="N44" s="13"/>
      <c r="O44" s="13"/>
      <c r="P44" s="13"/>
      <c r="Q44" s="13"/>
      <c r="R44" s="13"/>
    </row>
    <row r="45" spans="1:18" s="10" customFormat="1" ht="12.75" hidden="1" x14ac:dyDescent="0.2">
      <c r="A45" s="13">
        <v>36</v>
      </c>
      <c r="B45" s="14" t="s">
        <v>52</v>
      </c>
      <c r="C45" s="13" t="s">
        <v>77</v>
      </c>
      <c r="D45" s="15">
        <v>45579</v>
      </c>
      <c r="E45" s="15">
        <v>45943</v>
      </c>
      <c r="F45" s="15">
        <v>45657</v>
      </c>
      <c r="G45" s="13">
        <f t="shared" si="0"/>
        <v>2</v>
      </c>
      <c r="H45" s="20">
        <f t="shared" si="1"/>
        <v>5</v>
      </c>
      <c r="I45" s="13">
        <v>0</v>
      </c>
      <c r="J45" s="13">
        <v>0</v>
      </c>
      <c r="K45" s="16">
        <f t="shared" si="2"/>
        <v>5</v>
      </c>
      <c r="L45" s="16">
        <f t="shared" si="3"/>
        <v>5</v>
      </c>
      <c r="M45" s="13">
        <f t="shared" si="4"/>
        <v>0</v>
      </c>
      <c r="N45" s="13"/>
      <c r="O45" s="13"/>
      <c r="P45" s="13"/>
      <c r="Q45" s="13"/>
      <c r="R45" s="13"/>
    </row>
    <row r="46" spans="1:18" s="10" customFormat="1" ht="12.75" x14ac:dyDescent="0.2">
      <c r="A46" s="13">
        <v>5</v>
      </c>
      <c r="B46" s="14" t="s">
        <v>40</v>
      </c>
      <c r="C46" s="13" t="s">
        <v>69</v>
      </c>
      <c r="D46" s="15">
        <v>45572</v>
      </c>
      <c r="E46" s="15">
        <v>45936</v>
      </c>
      <c r="F46" s="15">
        <v>45657</v>
      </c>
      <c r="G46" s="13">
        <f t="shared" si="0"/>
        <v>2</v>
      </c>
      <c r="H46" s="20">
        <f t="shared" si="1"/>
        <v>5</v>
      </c>
      <c r="I46" s="13">
        <v>0</v>
      </c>
      <c r="J46" s="13">
        <v>0</v>
      </c>
      <c r="K46" s="16">
        <f t="shared" si="2"/>
        <v>5</v>
      </c>
      <c r="L46" s="16">
        <f t="shared" si="3"/>
        <v>5</v>
      </c>
      <c r="M46" s="13">
        <f t="shared" si="4"/>
        <v>0</v>
      </c>
      <c r="N46" s="13"/>
      <c r="O46" s="13"/>
      <c r="P46" s="13"/>
      <c r="Q46" s="13"/>
      <c r="R46" s="13"/>
    </row>
    <row r="47" spans="1:18" s="10" customFormat="1" ht="12.75" hidden="1" x14ac:dyDescent="0.2">
      <c r="A47" s="13">
        <v>38</v>
      </c>
      <c r="B47" s="14" t="s">
        <v>15</v>
      </c>
      <c r="C47" s="13" t="s">
        <v>78</v>
      </c>
      <c r="D47" s="15">
        <v>45041</v>
      </c>
      <c r="E47" s="15">
        <v>45826</v>
      </c>
      <c r="F47" s="15">
        <v>45657</v>
      </c>
      <c r="G47" s="13">
        <f t="shared" si="0"/>
        <v>20</v>
      </c>
      <c r="H47" s="20">
        <f t="shared" si="1"/>
        <v>50</v>
      </c>
      <c r="I47" s="13">
        <v>0</v>
      </c>
      <c r="J47" s="13">
        <v>15</v>
      </c>
      <c r="K47" s="16">
        <f t="shared" si="2"/>
        <v>35</v>
      </c>
      <c r="L47" s="16">
        <f t="shared" si="3"/>
        <v>35</v>
      </c>
      <c r="M47" s="13">
        <f t="shared" si="4"/>
        <v>0</v>
      </c>
      <c r="N47" s="13"/>
      <c r="O47" s="13"/>
      <c r="P47" s="13"/>
      <c r="Q47" s="13"/>
      <c r="R47" s="13"/>
    </row>
    <row r="48" spans="1:18" s="10" customFormat="1" ht="12.75" hidden="1" x14ac:dyDescent="0.2">
      <c r="A48" s="13">
        <v>39</v>
      </c>
      <c r="B48" s="14" t="s">
        <v>53</v>
      </c>
      <c r="C48" s="13" t="s">
        <v>77</v>
      </c>
      <c r="D48" s="15">
        <v>45579</v>
      </c>
      <c r="E48" s="15">
        <v>45943</v>
      </c>
      <c r="F48" s="15">
        <v>45657</v>
      </c>
      <c r="G48" s="13">
        <f t="shared" si="0"/>
        <v>2</v>
      </c>
      <c r="H48" s="20">
        <f t="shared" si="1"/>
        <v>5</v>
      </c>
      <c r="I48" s="13">
        <v>0</v>
      </c>
      <c r="J48" s="13">
        <v>0</v>
      </c>
      <c r="K48" s="16">
        <f t="shared" si="2"/>
        <v>5</v>
      </c>
      <c r="L48" s="16">
        <f t="shared" si="3"/>
        <v>5</v>
      </c>
      <c r="M48" s="13">
        <f t="shared" si="4"/>
        <v>0</v>
      </c>
      <c r="N48" s="13"/>
      <c r="O48" s="13"/>
      <c r="P48" s="13"/>
      <c r="Q48" s="13"/>
      <c r="R48" s="13"/>
    </row>
    <row r="49" spans="1:18" s="10" customFormat="1" ht="12.75" hidden="1" x14ac:dyDescent="0.2">
      <c r="A49" s="13">
        <v>40</v>
      </c>
      <c r="B49" s="14" t="s">
        <v>12</v>
      </c>
      <c r="C49" s="13" t="s">
        <v>75</v>
      </c>
      <c r="D49" s="15">
        <v>45348</v>
      </c>
      <c r="E49" s="15">
        <v>45713</v>
      </c>
      <c r="F49" s="15">
        <v>45657</v>
      </c>
      <c r="G49" s="13">
        <f t="shared" si="0"/>
        <v>10</v>
      </c>
      <c r="H49" s="20">
        <f t="shared" si="1"/>
        <v>25</v>
      </c>
      <c r="I49" s="13">
        <v>0</v>
      </c>
      <c r="J49" s="13">
        <v>10</v>
      </c>
      <c r="K49" s="16">
        <f t="shared" si="2"/>
        <v>15</v>
      </c>
      <c r="L49" s="16">
        <f t="shared" si="3"/>
        <v>15</v>
      </c>
      <c r="M49" s="13">
        <f t="shared" si="4"/>
        <v>0</v>
      </c>
      <c r="N49" s="13"/>
      <c r="O49" s="13"/>
      <c r="P49" s="13"/>
      <c r="Q49" s="13"/>
      <c r="R49" s="13"/>
    </row>
    <row r="50" spans="1:18" s="10" customFormat="1" ht="12.75" hidden="1" x14ac:dyDescent="0.2">
      <c r="A50" s="13">
        <v>41</v>
      </c>
      <c r="B50" s="14" t="s">
        <v>19</v>
      </c>
      <c r="C50" s="13" t="s">
        <v>77</v>
      </c>
      <c r="D50" s="15">
        <v>45537</v>
      </c>
      <c r="E50" s="15">
        <v>45901</v>
      </c>
      <c r="F50" s="15">
        <v>45657</v>
      </c>
      <c r="G50" s="13">
        <f t="shared" si="0"/>
        <v>3</v>
      </c>
      <c r="H50" s="20">
        <f t="shared" si="1"/>
        <v>7.5</v>
      </c>
      <c r="I50" s="13">
        <v>0</v>
      </c>
      <c r="J50" s="13">
        <v>0</v>
      </c>
      <c r="K50" s="16">
        <f t="shared" si="2"/>
        <v>7.5</v>
      </c>
      <c r="L50" s="16">
        <f t="shared" si="3"/>
        <v>7.5</v>
      </c>
      <c r="M50" s="13">
        <f t="shared" si="4"/>
        <v>0</v>
      </c>
      <c r="N50" s="13"/>
      <c r="O50" s="13"/>
      <c r="P50" s="13"/>
      <c r="Q50" s="13"/>
      <c r="R50" s="13"/>
    </row>
    <row r="51" spans="1:18" s="10" customFormat="1" ht="12.75" hidden="1" x14ac:dyDescent="0.2">
      <c r="A51" s="13">
        <v>42</v>
      </c>
      <c r="B51" s="14" t="s">
        <v>3</v>
      </c>
      <c r="C51" s="13" t="s">
        <v>73</v>
      </c>
      <c r="D51" s="15">
        <v>45362</v>
      </c>
      <c r="E51" s="15">
        <v>45726</v>
      </c>
      <c r="F51" s="15">
        <v>45657</v>
      </c>
      <c r="G51" s="13">
        <f t="shared" si="0"/>
        <v>9</v>
      </c>
      <c r="H51" s="20">
        <f t="shared" si="1"/>
        <v>22.5</v>
      </c>
      <c r="I51" s="13">
        <v>0</v>
      </c>
      <c r="J51" s="13">
        <v>8</v>
      </c>
      <c r="K51" s="16">
        <f t="shared" si="2"/>
        <v>14.5</v>
      </c>
      <c r="L51" s="16">
        <f t="shared" si="3"/>
        <v>14.5</v>
      </c>
      <c r="M51" s="13">
        <f t="shared" si="4"/>
        <v>0</v>
      </c>
      <c r="N51" s="13"/>
      <c r="O51" s="13"/>
      <c r="P51" s="13"/>
      <c r="Q51" s="13"/>
      <c r="R51" s="13"/>
    </row>
    <row r="52" spans="1:18" s="10" customFormat="1" ht="12.75" hidden="1" x14ac:dyDescent="0.2">
      <c r="A52" s="13">
        <v>43</v>
      </c>
      <c r="B52" s="14" t="s">
        <v>41</v>
      </c>
      <c r="C52" s="13" t="s">
        <v>74</v>
      </c>
      <c r="D52" s="15">
        <v>45348</v>
      </c>
      <c r="E52" s="15">
        <v>45713</v>
      </c>
      <c r="F52" s="15">
        <v>45657</v>
      </c>
      <c r="G52" s="13">
        <f t="shared" si="0"/>
        <v>10</v>
      </c>
      <c r="H52" s="20">
        <f t="shared" si="1"/>
        <v>25</v>
      </c>
      <c r="I52" s="13">
        <v>0</v>
      </c>
      <c r="J52" s="13">
        <v>10</v>
      </c>
      <c r="K52" s="16">
        <f t="shared" si="2"/>
        <v>15</v>
      </c>
      <c r="L52" s="16">
        <f t="shared" si="3"/>
        <v>15</v>
      </c>
      <c r="M52" s="13">
        <f t="shared" si="4"/>
        <v>0</v>
      </c>
      <c r="N52" s="13"/>
      <c r="O52" s="13"/>
      <c r="P52" s="13"/>
      <c r="Q52" s="13"/>
      <c r="R52" s="13"/>
    </row>
    <row r="53" spans="1:18" s="10" customFormat="1" ht="12.75" hidden="1" x14ac:dyDescent="0.2">
      <c r="A53" s="13">
        <v>44</v>
      </c>
      <c r="B53" s="14" t="s">
        <v>4</v>
      </c>
      <c r="C53" s="13" t="s">
        <v>75</v>
      </c>
      <c r="D53" s="15">
        <v>45348</v>
      </c>
      <c r="E53" s="15">
        <v>45713</v>
      </c>
      <c r="F53" s="15">
        <v>45657</v>
      </c>
      <c r="G53" s="13">
        <f t="shared" si="0"/>
        <v>10</v>
      </c>
      <c r="H53" s="20">
        <f t="shared" si="1"/>
        <v>25</v>
      </c>
      <c r="I53" s="13">
        <v>0</v>
      </c>
      <c r="J53" s="13">
        <v>10</v>
      </c>
      <c r="K53" s="16">
        <f t="shared" si="2"/>
        <v>15</v>
      </c>
      <c r="L53" s="16">
        <f t="shared" si="3"/>
        <v>15</v>
      </c>
      <c r="M53" s="13">
        <f t="shared" si="4"/>
        <v>0</v>
      </c>
      <c r="N53" s="13"/>
      <c r="O53" s="13"/>
      <c r="P53" s="13"/>
      <c r="Q53" s="13"/>
      <c r="R53" s="13"/>
    </row>
    <row r="54" spans="1:18" s="10" customFormat="1" ht="12.75" hidden="1" x14ac:dyDescent="0.2">
      <c r="A54" s="13">
        <v>45</v>
      </c>
      <c r="B54" s="14" t="s">
        <v>42</v>
      </c>
      <c r="C54" s="13" t="s">
        <v>72</v>
      </c>
      <c r="D54" s="15">
        <v>44986</v>
      </c>
      <c r="E54" s="15">
        <v>45716</v>
      </c>
      <c r="F54" s="15">
        <v>45657</v>
      </c>
      <c r="G54" s="13">
        <f t="shared" si="0"/>
        <v>21</v>
      </c>
      <c r="H54" s="20">
        <f t="shared" si="1"/>
        <v>52.5</v>
      </c>
      <c r="I54" s="13">
        <v>33</v>
      </c>
      <c r="J54" s="13">
        <v>5</v>
      </c>
      <c r="K54" s="16">
        <f t="shared" si="2"/>
        <v>14.5</v>
      </c>
      <c r="L54" s="16">
        <f t="shared" si="3"/>
        <v>14.5</v>
      </c>
      <c r="M54" s="13">
        <f t="shared" si="4"/>
        <v>0</v>
      </c>
      <c r="N54" s="13"/>
      <c r="O54" s="13"/>
      <c r="P54" s="13"/>
      <c r="Q54" s="13"/>
      <c r="R54" s="13"/>
    </row>
    <row r="55" spans="1:18" s="10" customFormat="1" ht="12.75" x14ac:dyDescent="0.2">
      <c r="A55" s="13">
        <v>6</v>
      </c>
      <c r="B55" s="14" t="s">
        <v>54</v>
      </c>
      <c r="C55" s="13" t="s">
        <v>71</v>
      </c>
      <c r="D55" s="15">
        <v>45519</v>
      </c>
      <c r="E55" s="15">
        <v>45883</v>
      </c>
      <c r="F55" s="15">
        <v>45657</v>
      </c>
      <c r="G55" s="13">
        <f t="shared" si="0"/>
        <v>4</v>
      </c>
      <c r="H55" s="20">
        <f t="shared" si="1"/>
        <v>10</v>
      </c>
      <c r="I55" s="13">
        <v>0</v>
      </c>
      <c r="J55" s="13">
        <v>0</v>
      </c>
      <c r="K55" s="16">
        <f t="shared" si="2"/>
        <v>10</v>
      </c>
      <c r="L55" s="16">
        <f t="shared" si="3"/>
        <v>10</v>
      </c>
      <c r="M55" s="13">
        <f t="shared" si="4"/>
        <v>0</v>
      </c>
      <c r="N55" s="13"/>
      <c r="O55" s="13"/>
      <c r="P55" s="13"/>
      <c r="Q55" s="13"/>
      <c r="R55" s="13"/>
    </row>
    <row r="56" spans="1:18" s="10" customFormat="1" ht="12.75" hidden="1" x14ac:dyDescent="0.2">
      <c r="A56" s="13">
        <v>47</v>
      </c>
      <c r="B56" s="14" t="s">
        <v>21</v>
      </c>
      <c r="C56" s="13" t="s">
        <v>74</v>
      </c>
      <c r="D56" s="15">
        <v>45530</v>
      </c>
      <c r="E56" s="15">
        <v>45894</v>
      </c>
      <c r="F56" s="15">
        <v>45657</v>
      </c>
      <c r="G56" s="13">
        <f t="shared" si="0"/>
        <v>4</v>
      </c>
      <c r="H56" s="20">
        <f t="shared" si="1"/>
        <v>10</v>
      </c>
      <c r="I56" s="13">
        <v>0</v>
      </c>
      <c r="J56" s="13">
        <v>0</v>
      </c>
      <c r="K56" s="16">
        <f t="shared" si="2"/>
        <v>10</v>
      </c>
      <c r="L56" s="16">
        <f t="shared" si="3"/>
        <v>10</v>
      </c>
      <c r="M56" s="13">
        <f t="shared" si="4"/>
        <v>0</v>
      </c>
      <c r="N56" s="13"/>
      <c r="O56" s="13"/>
      <c r="P56" s="13"/>
      <c r="Q56" s="13"/>
      <c r="R56" s="13"/>
    </row>
    <row r="57" spans="1:18" s="10" customFormat="1" ht="12.75" hidden="1" x14ac:dyDescent="0.2">
      <c r="A57" s="13">
        <v>48</v>
      </c>
      <c r="B57" s="14" t="s">
        <v>55</v>
      </c>
      <c r="C57" s="13" t="s">
        <v>74</v>
      </c>
      <c r="D57" s="15">
        <v>45168</v>
      </c>
      <c r="E57" s="15">
        <v>45838</v>
      </c>
      <c r="F57" s="15">
        <v>45657</v>
      </c>
      <c r="G57" s="13">
        <f t="shared" si="0"/>
        <v>16</v>
      </c>
      <c r="H57" s="20">
        <f t="shared" si="1"/>
        <v>40</v>
      </c>
      <c r="I57" s="13">
        <v>10</v>
      </c>
      <c r="J57" s="13">
        <v>15</v>
      </c>
      <c r="K57" s="16">
        <f t="shared" si="2"/>
        <v>15</v>
      </c>
      <c r="L57" s="16">
        <f t="shared" si="3"/>
        <v>15</v>
      </c>
      <c r="M57" s="13">
        <f t="shared" si="4"/>
        <v>0</v>
      </c>
      <c r="N57" s="13"/>
      <c r="O57" s="13"/>
      <c r="P57" s="13"/>
      <c r="Q57" s="13"/>
      <c r="R57" s="13"/>
    </row>
    <row r="58" spans="1:18" s="10" customFormat="1" ht="12.75" x14ac:dyDescent="0.2">
      <c r="A58" s="13">
        <v>7</v>
      </c>
      <c r="B58" s="14" t="s">
        <v>16</v>
      </c>
      <c r="C58" s="13" t="s">
        <v>79</v>
      </c>
      <c r="D58" s="15">
        <v>45519</v>
      </c>
      <c r="E58" s="15">
        <v>45702</v>
      </c>
      <c r="F58" s="15">
        <v>45657</v>
      </c>
      <c r="G58" s="13">
        <f t="shared" si="0"/>
        <v>4</v>
      </c>
      <c r="H58" s="20">
        <f t="shared" si="1"/>
        <v>10</v>
      </c>
      <c r="I58" s="13">
        <v>0</v>
      </c>
      <c r="J58" s="13">
        <v>0</v>
      </c>
      <c r="K58" s="16">
        <f t="shared" si="2"/>
        <v>10</v>
      </c>
      <c r="L58" s="16">
        <f t="shared" si="3"/>
        <v>10</v>
      </c>
      <c r="M58" s="13">
        <f t="shared" si="4"/>
        <v>0</v>
      </c>
      <c r="N58" s="13"/>
      <c r="O58" s="13"/>
      <c r="P58" s="13"/>
      <c r="Q58" s="13"/>
      <c r="R58" s="13"/>
    </row>
    <row r="59" spans="1:18" s="10" customFormat="1" ht="12.75" hidden="1" x14ac:dyDescent="0.2">
      <c r="A59" s="13">
        <v>50</v>
      </c>
      <c r="B59" s="14" t="s">
        <v>7</v>
      </c>
      <c r="C59" s="13" t="s">
        <v>74</v>
      </c>
      <c r="D59" s="15">
        <v>45397</v>
      </c>
      <c r="E59" s="15">
        <v>45761</v>
      </c>
      <c r="F59" s="15">
        <v>45657</v>
      </c>
      <c r="G59" s="13">
        <f t="shared" si="0"/>
        <v>8</v>
      </c>
      <c r="H59" s="20">
        <f t="shared" si="1"/>
        <v>20</v>
      </c>
      <c r="I59" s="13">
        <v>0</v>
      </c>
      <c r="J59" s="13">
        <v>5</v>
      </c>
      <c r="K59" s="16">
        <f t="shared" si="2"/>
        <v>15</v>
      </c>
      <c r="L59" s="16">
        <f t="shared" si="3"/>
        <v>15</v>
      </c>
      <c r="M59" s="13">
        <f t="shared" si="4"/>
        <v>0</v>
      </c>
      <c r="N59" s="13"/>
      <c r="O59" s="13"/>
      <c r="P59" s="13"/>
      <c r="Q59" s="13"/>
      <c r="R59" s="13"/>
    </row>
    <row r="60" spans="1:18" s="10" customFormat="1" ht="12.75" hidden="1" x14ac:dyDescent="0.2">
      <c r="A60" s="17">
        <v>51</v>
      </c>
      <c r="B60" s="18" t="s">
        <v>10</v>
      </c>
      <c r="C60" s="17" t="s">
        <v>74</v>
      </c>
      <c r="D60" s="19">
        <v>45362</v>
      </c>
      <c r="E60" s="19">
        <v>45657</v>
      </c>
      <c r="F60" s="19">
        <v>45657</v>
      </c>
      <c r="G60" s="17">
        <f t="shared" si="0"/>
        <v>9</v>
      </c>
      <c r="H60" s="23">
        <f t="shared" si="1"/>
        <v>22.5</v>
      </c>
      <c r="I60" s="17">
        <v>0</v>
      </c>
      <c r="J60" s="17">
        <v>8</v>
      </c>
      <c r="K60" s="24">
        <f t="shared" si="2"/>
        <v>14.5</v>
      </c>
      <c r="L60" s="24">
        <f t="shared" si="3"/>
        <v>14.5</v>
      </c>
      <c r="M60" s="17">
        <f t="shared" si="4"/>
        <v>0</v>
      </c>
      <c r="N60" s="17"/>
      <c r="O60" s="17"/>
      <c r="P60" s="17"/>
      <c r="Q60" s="17"/>
      <c r="R60" s="17" t="s">
        <v>82</v>
      </c>
    </row>
    <row r="61" spans="1:18" s="10" customFormat="1" ht="12.75" hidden="1" x14ac:dyDescent="0.2">
      <c r="A61" s="13">
        <v>52</v>
      </c>
      <c r="B61" s="14" t="s">
        <v>20</v>
      </c>
      <c r="C61" s="13" t="s">
        <v>77</v>
      </c>
      <c r="D61" s="15">
        <v>45537</v>
      </c>
      <c r="E61" s="15">
        <v>45901</v>
      </c>
      <c r="F61" s="15">
        <v>45657</v>
      </c>
      <c r="G61" s="13">
        <f t="shared" si="0"/>
        <v>3</v>
      </c>
      <c r="H61" s="20">
        <f t="shared" si="1"/>
        <v>7.5</v>
      </c>
      <c r="I61" s="13">
        <v>0</v>
      </c>
      <c r="J61" s="13">
        <v>0</v>
      </c>
      <c r="K61" s="16">
        <f t="shared" si="2"/>
        <v>7.5</v>
      </c>
      <c r="L61" s="16">
        <f t="shared" si="3"/>
        <v>7.5</v>
      </c>
      <c r="M61" s="13">
        <f t="shared" si="4"/>
        <v>0</v>
      </c>
      <c r="N61" s="13"/>
      <c r="O61" s="13"/>
      <c r="P61" s="13"/>
      <c r="Q61" s="13"/>
      <c r="R61" s="13"/>
    </row>
  </sheetData>
  <autoFilter ref="A8:R61" xr:uid="{00000000-0009-0000-0000-000000000000}">
    <filterColumn colId="2">
      <filters>
        <filter val="COMUNICAÇÃO - SE"/>
        <filter val="OUVIDORIA - SE"/>
        <filter val="PROCURADORIA - SE"/>
      </filters>
    </filterColumn>
  </autoFilter>
  <mergeCells count="5">
    <mergeCell ref="A1:R1"/>
    <mergeCell ref="A2:R2"/>
    <mergeCell ref="A3:R3"/>
    <mergeCell ref="A5:S5"/>
    <mergeCell ref="A6:R6"/>
  </mergeCells>
  <conditionalFormatting sqref="B4 B7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SESE08 - DPE</vt:lpstr>
      <vt:lpstr>SESE09 - DOE</vt:lpstr>
      <vt:lpstr>SESE10 - DRHE</vt:lpstr>
      <vt:lpstr>SESE11 - DPOE</vt:lpstr>
      <vt:lpstr>SESE13 - DTIE</vt:lpstr>
      <vt:lpstr>SESE14 - DLSE</vt:lpstr>
      <vt:lpstr>SESE16 - SUPERVISÃO</vt:lpstr>
      <vt:lpstr>GABINETE - 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Mendes Silva</dc:creator>
  <cp:lastModifiedBy>Natalia Mendes Silva</cp:lastModifiedBy>
  <dcterms:created xsi:type="dcterms:W3CDTF">2024-11-21T12:05:48Z</dcterms:created>
  <dcterms:modified xsi:type="dcterms:W3CDTF">2024-11-26T13:47:23Z</dcterms:modified>
</cp:coreProperties>
</file>